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5" activeTab="0"/>
  </bookViews>
  <sheets>
    <sheet name="Budget Breakdown" sheetId="1" r:id="rId1"/>
    <sheet name="Read Me - NOTES" sheetId="2" r:id="rId2"/>
    <sheet name="Scope Quantities and Prices" sheetId="3" r:id="rId3"/>
  </sheets>
  <definedNames>
    <definedName name="_ftn1" localSheetId="0">'Budget Breakdown'!$B$116</definedName>
    <definedName name="_ftnref1" localSheetId="0">'Budget Breakdown'!$B$106</definedName>
    <definedName name="_xlnm.Print_Area" localSheetId="0">'Budget Breakdown'!$A$1:$F$114</definedName>
    <definedName name="_xlnm.Print_Area" localSheetId="1">'Read Me - NOTES'!$A$1:$B$8</definedName>
  </definedNames>
  <calcPr fullCalcOnLoad="1"/>
</workbook>
</file>

<file path=xl/sharedStrings.xml><?xml version="1.0" encoding="utf-8"?>
<sst xmlns="http://schemas.openxmlformats.org/spreadsheetml/2006/main" count="163" uniqueCount="111">
  <si>
    <t>Administration</t>
  </si>
  <si>
    <t>Management Staff  Labor</t>
  </si>
  <si>
    <t>Insurances</t>
  </si>
  <si>
    <t>Telephone / Office equipment</t>
  </si>
  <si>
    <t>Legal</t>
  </si>
  <si>
    <t>Engineering</t>
  </si>
  <si>
    <t>Force Account</t>
  </si>
  <si>
    <t>System Maintenance</t>
  </si>
  <si>
    <t xml:space="preserve">O&amp;M Training </t>
  </si>
  <si>
    <t xml:space="preserve">Labor </t>
  </si>
  <si>
    <t>Regular</t>
  </si>
  <si>
    <t>OT</t>
  </si>
  <si>
    <t>Benefits (Health, Pension, Vacation/Sick, SS etc)</t>
  </si>
  <si>
    <t>Equipment</t>
  </si>
  <si>
    <t>Depreciation /Acquisition</t>
  </si>
  <si>
    <t>Maintenance /Repairs</t>
  </si>
  <si>
    <t>Rentals</t>
  </si>
  <si>
    <t>Subcontract</t>
  </si>
  <si>
    <t>Repairs/ Excavation</t>
  </si>
  <si>
    <t>Pavement / Restoration</t>
  </si>
  <si>
    <t>Cleaning</t>
  </si>
  <si>
    <t>Materials and Supplies</t>
  </si>
  <si>
    <t>Pipe, Manholes and Appurtenances</t>
  </si>
  <si>
    <t>Stone / Asphalt</t>
  </si>
  <si>
    <t>Fuel</t>
  </si>
  <si>
    <t>Root Control Chemicals</t>
  </si>
  <si>
    <t>Safety Equipment</t>
  </si>
  <si>
    <t>Defect Repairs</t>
  </si>
  <si>
    <t>Chemical / Cementitious Grouts</t>
  </si>
  <si>
    <t>Subcontract Work</t>
  </si>
  <si>
    <t>Dye Testing</t>
  </si>
  <si>
    <t>CCTV</t>
  </si>
  <si>
    <t xml:space="preserve">Smoke Testing </t>
  </si>
  <si>
    <t>Clean</t>
  </si>
  <si>
    <t>Root removal</t>
  </si>
  <si>
    <t>Flow Monitoring</t>
  </si>
  <si>
    <t>SAMPLE BUDGET LINE ITEMS</t>
  </si>
  <si>
    <t>Sewer System Operating Budget Template</t>
  </si>
  <si>
    <t>Year To Date Actual</t>
  </si>
  <si>
    <t>Current Year</t>
  </si>
  <si>
    <t>Projected Year End Total</t>
  </si>
  <si>
    <t>Sub Total Administration</t>
  </si>
  <si>
    <t>Sub Total Defect Repairs</t>
  </si>
  <si>
    <t>Sub Total Operations</t>
  </si>
  <si>
    <t>Sub Total Subcontract Work</t>
  </si>
  <si>
    <t>Total</t>
  </si>
  <si>
    <t>Sub Total System Maintenance</t>
  </si>
  <si>
    <t>O&amp;M Plan</t>
  </si>
  <si>
    <t>Sub Total Engineering</t>
  </si>
  <si>
    <t>Operations Engineering</t>
  </si>
  <si>
    <t>Flow Isolation Studies Field Work</t>
  </si>
  <si>
    <t>Power</t>
  </si>
  <si>
    <t>Equipment Replacement</t>
  </si>
  <si>
    <t xml:space="preserve">Chemicals </t>
  </si>
  <si>
    <t>Billing (Computer Hardware/Software)</t>
  </si>
  <si>
    <t>ACO/COA/Wet Weather Planning Engineering</t>
  </si>
  <si>
    <t>Operating Supplies</t>
  </si>
  <si>
    <t>Generator Fuel</t>
  </si>
  <si>
    <t xml:space="preserve">Telephone  </t>
  </si>
  <si>
    <t>Equipment Rental</t>
  </si>
  <si>
    <t>Force Acct:  System Maintenance</t>
  </si>
  <si>
    <t>Force Acct:  Defect Repairs</t>
  </si>
  <si>
    <t>Force Acct:  Operations</t>
  </si>
  <si>
    <t>Lift Station Operation</t>
  </si>
  <si>
    <t>Equipment purchase/replacement</t>
  </si>
  <si>
    <t xml:space="preserve">Equipment </t>
  </si>
  <si>
    <t>Debt Service</t>
  </si>
  <si>
    <t>Current Portion of Long Term Debt</t>
  </si>
  <si>
    <t>Sub Total Debt Service</t>
  </si>
  <si>
    <t>Training, Education, Dues</t>
  </si>
  <si>
    <t>New Manhole</t>
  </si>
  <si>
    <t>Raise Manhole to Grade</t>
  </si>
  <si>
    <t>Linear Trend Based</t>
  </si>
  <si>
    <t>Scope Based</t>
  </si>
  <si>
    <t>Quantity</t>
  </si>
  <si>
    <t>Unit Price</t>
  </si>
  <si>
    <t>Amount</t>
  </si>
  <si>
    <t>Insert Actual Not Formula Activated</t>
  </si>
  <si>
    <t>Next Budget Year</t>
  </si>
  <si>
    <t>In House (i.e. Force Account)</t>
  </si>
  <si>
    <t>Maintenance and Protection of Traffic</t>
  </si>
  <si>
    <t>Temporary pumping</t>
  </si>
  <si>
    <t>Debt Service Work</t>
  </si>
  <si>
    <t>Insert Current Month as Number in yellow highlighted column to left (i.e. 9 = September for a calendar year budget)</t>
  </si>
  <si>
    <t>MS4 Requirements</t>
  </si>
  <si>
    <t>This may fall to subcontract work, but seems ok to show as it's own separate line item specific to regulatory requirements</t>
  </si>
  <si>
    <t>Regulatory Requirements</t>
  </si>
  <si>
    <t xml:space="preserve">Partial Legal partial engineering, but PRP projects may require easements or property acquisitions. </t>
  </si>
  <si>
    <t>Current COA expires 5/2018</t>
  </si>
  <si>
    <t>Source Reduction Study - DEP/ACHD post submittal requirements</t>
  </si>
  <si>
    <t>Current COA expires 5/2018 - tasks here are guesstimates</t>
  </si>
  <si>
    <t xml:space="preserve">This also appears below in subcontract work, I'm assuming that this is an either/or. I would keep the work required for ALCOSAN trunk take over as a separate line item from the typical defect repairs that may be completed by the municipality. </t>
  </si>
  <si>
    <r>
      <t>Legal</t>
    </r>
    <r>
      <rPr>
        <b/>
        <u val="single"/>
        <vertAlign val="superscript"/>
        <sz val="12"/>
        <color indexed="8"/>
        <rFont val="Times New Roman"/>
        <family val="1"/>
      </rPr>
      <t>1</t>
    </r>
  </si>
  <si>
    <r>
      <t>Phase I Consent Order and Agreement</t>
    </r>
    <r>
      <rPr>
        <b/>
        <vertAlign val="superscript"/>
        <sz val="11"/>
        <color indexed="8"/>
        <rFont val="Times New Roman"/>
        <family val="1"/>
      </rPr>
      <t>3</t>
    </r>
  </si>
  <si>
    <r>
      <t>Future Consent Order and Agreement</t>
    </r>
    <r>
      <rPr>
        <b/>
        <vertAlign val="superscript"/>
        <sz val="11"/>
        <color indexed="8"/>
        <rFont val="Times New Roman"/>
        <family val="1"/>
      </rPr>
      <t>4</t>
    </r>
  </si>
  <si>
    <r>
      <t>Easement/Property Acquisition</t>
    </r>
    <r>
      <rPr>
        <vertAlign val="superscript"/>
        <sz val="11"/>
        <color indexed="8"/>
        <rFont val="Times New Roman"/>
        <family val="1"/>
      </rPr>
      <t>6</t>
    </r>
  </si>
  <si>
    <r>
      <t>Defect Repairs</t>
    </r>
    <r>
      <rPr>
        <b/>
        <u val="single"/>
        <vertAlign val="superscript"/>
        <sz val="11"/>
        <color indexed="8"/>
        <rFont val="Times New Roman"/>
        <family val="1"/>
      </rPr>
      <t>7</t>
    </r>
  </si>
  <si>
    <t>Source Flow Project(s) Identification and Implementation</t>
  </si>
  <si>
    <r>
      <t>Implementation of TMDL/Pollutant Reduction Plan</t>
    </r>
    <r>
      <rPr>
        <vertAlign val="superscript"/>
        <sz val="11"/>
        <color indexed="8"/>
        <rFont val="Times New Roman"/>
        <family val="1"/>
      </rPr>
      <t>5</t>
    </r>
  </si>
  <si>
    <t>Implementation of the MS4 TMDL and Pollutant Reduction Plans may include any necessary changes and updates to the plans as well as design and/or construction activities.</t>
  </si>
  <si>
    <t xml:space="preserve">I believe from what Jan has stated that the municipalities will be responsible repairing any critical defects prior to ALCOSAN take over.  This like the rest of these under the Ops Engr task, this will most likely also be covered in the municipality's CIP. </t>
  </si>
  <si>
    <r>
      <t>ALCOSAN Regionalization -  Defect Repairs</t>
    </r>
    <r>
      <rPr>
        <vertAlign val="superscript"/>
        <sz val="11"/>
        <color indexed="8"/>
        <rFont val="Times New Roman"/>
        <family val="1"/>
      </rPr>
      <t>2</t>
    </r>
  </si>
  <si>
    <r>
      <t xml:space="preserve">This line item includes funding estimates for structure/pipe defects found during the ALCOSAN regionalization program which need to be completed prior to ALCOSAN taking ownership of these pipes and structures. It does </t>
    </r>
    <r>
      <rPr>
        <b/>
        <u val="single"/>
        <sz val="11"/>
        <color indexed="8"/>
        <rFont val="Calibri"/>
        <family val="2"/>
      </rPr>
      <t>NOT</t>
    </r>
    <r>
      <rPr>
        <sz val="11"/>
        <color indexed="8"/>
        <rFont val="Calibri"/>
        <family val="2"/>
      </rPr>
      <t xml:space="preserve"> include any miscellaneous system </t>
    </r>
    <r>
      <rPr>
        <sz val="11"/>
        <color theme="1"/>
        <rFont val="Calibri"/>
        <family val="2"/>
      </rPr>
      <t xml:space="preserve">defect repairs required in the municipally-owned system covered elsewhere in the budget. </t>
    </r>
  </si>
  <si>
    <t>Notes - Sewer System Operating Budget Template</t>
  </si>
  <si>
    <t xml:space="preserve">Additional Flow Monitoring/Isolation Studies </t>
  </si>
  <si>
    <t xml:space="preserve">Legal costs may include items such as review of regionalization activities (e.g. easements and rights of way)  and future COA implementation needs. </t>
  </si>
  <si>
    <t xml:space="preserve">This line item should only include the engineering tasks required for creating easements or property acquisition. All legal costs should be put in the Legal costs line item. </t>
  </si>
  <si>
    <r>
      <t xml:space="preserve">The Defect Repairs line items should include any work to be completed using in-house and DPW resources.  This work does </t>
    </r>
    <r>
      <rPr>
        <b/>
        <u val="single"/>
        <sz val="11"/>
        <color indexed="8"/>
        <rFont val="Calibri"/>
        <family val="2"/>
      </rPr>
      <t>NOT</t>
    </r>
    <r>
      <rPr>
        <sz val="11"/>
        <color theme="1"/>
        <rFont val="Calibri"/>
        <family val="2"/>
      </rPr>
      <t xml:space="preserve"> include the ALCOSAN defect repairs required for taking over the trunk lines.</t>
    </r>
  </si>
  <si>
    <t>The Phase I Consent Order and Agreement will terminate on June 1, 2018.</t>
  </si>
  <si>
    <r>
      <t xml:space="preserve">This line item includes cost estimates for repairs of structure/pipe defects found during the ALCOSAN regionalization program which need to be completed prior to ALCOSAN taking ownership of these pipes and structures. It does </t>
    </r>
    <r>
      <rPr>
        <b/>
        <u val="single"/>
        <sz val="11"/>
        <color indexed="8"/>
        <rFont val="Calibri"/>
        <family val="2"/>
      </rPr>
      <t>NOT</t>
    </r>
    <r>
      <rPr>
        <sz val="11"/>
        <color theme="1"/>
        <rFont val="Calibri"/>
        <family val="2"/>
      </rPr>
      <t xml:space="preserve"> include any miscellaneous system defect repairs required in the municipally-owned system covered elsewhere in the budget. </t>
    </r>
  </si>
  <si>
    <t xml:space="preserve">A Phase II or Future Consent Order and Agreement is assumed to be sent to municipalities sometime after the Phase I COA expires.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</si>
</sst>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quot;$&quot;#,##0.00"/>
    <numFmt numFmtId="170" formatCode="&quot;$&quot;#,##0"/>
    <numFmt numFmtId="171" formatCode="[$-409]h:mm:ss\ AM/PM"/>
    <numFmt numFmtId="172" formatCode="[$-409]dddd\,\ mmmm\ dd\,\ yyyy"/>
  </numFmts>
  <fonts count="54">
    <font>
      <sz val="11"/>
      <color theme="1"/>
      <name val="Calibri"/>
      <family val="2"/>
    </font>
    <font>
      <sz val="11"/>
      <color indexed="8"/>
      <name val="Calibri"/>
      <family val="2"/>
    </font>
    <font>
      <sz val="8"/>
      <name val="Calibri"/>
      <family val="2"/>
    </font>
    <font>
      <b/>
      <u val="single"/>
      <sz val="11"/>
      <color indexed="8"/>
      <name val="Times New Roman"/>
      <family val="1"/>
    </font>
    <font>
      <sz val="11"/>
      <color indexed="8"/>
      <name val="Times New Roman"/>
      <family val="1"/>
    </font>
    <font>
      <b/>
      <sz val="11"/>
      <color indexed="8"/>
      <name val="Times New Roman"/>
      <family val="1"/>
    </font>
    <font>
      <u val="single"/>
      <sz val="11"/>
      <color indexed="12"/>
      <name val="Times New Roman"/>
      <family val="1"/>
    </font>
    <font>
      <b/>
      <sz val="14"/>
      <color indexed="8"/>
      <name val="Times New Roman"/>
      <family val="1"/>
    </font>
    <font>
      <b/>
      <i/>
      <sz val="11"/>
      <color indexed="8"/>
      <name val="Times New Roman"/>
      <family val="1"/>
    </font>
    <font>
      <b/>
      <u val="single"/>
      <sz val="12"/>
      <color indexed="8"/>
      <name val="Times New Roman"/>
      <family val="1"/>
    </font>
    <font>
      <b/>
      <sz val="11"/>
      <color indexed="8"/>
      <name val="Calibri"/>
      <family val="2"/>
    </font>
    <font>
      <sz val="10"/>
      <color indexed="8"/>
      <name val="Times New Roman"/>
      <family val="1"/>
    </font>
    <font>
      <b/>
      <u val="single"/>
      <vertAlign val="superscript"/>
      <sz val="12"/>
      <color indexed="8"/>
      <name val="Times New Roman"/>
      <family val="1"/>
    </font>
    <font>
      <vertAlign val="superscript"/>
      <sz val="11"/>
      <color indexed="8"/>
      <name val="Times New Roman"/>
      <family val="1"/>
    </font>
    <font>
      <b/>
      <u val="single"/>
      <sz val="11"/>
      <color indexed="8"/>
      <name val="Calibri"/>
      <family val="2"/>
    </font>
    <font>
      <b/>
      <vertAlign val="superscript"/>
      <sz val="11"/>
      <color indexed="8"/>
      <name val="Times New Roman"/>
      <family val="1"/>
    </font>
    <font>
      <b/>
      <u val="single"/>
      <vertAlign val="superscript"/>
      <sz val="11"/>
      <color indexed="8"/>
      <name val="Times New Roman"/>
      <family val="1"/>
    </font>
    <fon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color indexed="63"/>
      </right>
      <top style="thin"/>
      <bottom style="thin"/>
    </border>
    <border>
      <left style="double"/>
      <right style="thin"/>
      <top style="thin"/>
      <bottom style="thin"/>
    </border>
    <border>
      <left style="thin"/>
      <right style="thin"/>
      <top style="thin"/>
      <bottom style="thick"/>
    </border>
    <border>
      <left style="thin"/>
      <right>
        <color indexed="63"/>
      </right>
      <top style="thin"/>
      <bottom style="thick"/>
    </border>
    <border>
      <left style="double"/>
      <right style="thin"/>
      <top style="thin"/>
      <bottom style="thick"/>
    </border>
    <border>
      <left style="thick"/>
      <right>
        <color indexed="63"/>
      </right>
      <top style="thin"/>
      <bottom style="thin"/>
    </border>
    <border>
      <left>
        <color indexed="63"/>
      </left>
      <right style="thin"/>
      <top style="thin"/>
      <bottom style="thin"/>
    </border>
    <border>
      <left style="double"/>
      <right style="thin"/>
      <top style="thick"/>
      <bottom style="thin"/>
    </border>
    <border>
      <left style="thin"/>
      <right>
        <color indexed="63"/>
      </right>
      <top style="thick"/>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7">
    <xf numFmtId="0" fontId="0" fillId="0" borderId="0" xfId="0" applyFont="1" applyAlignment="1">
      <alignment/>
    </xf>
    <xf numFmtId="0" fontId="4" fillId="0" borderId="0" xfId="0" applyFont="1" applyAlignment="1">
      <alignment/>
    </xf>
    <xf numFmtId="0" fontId="6" fillId="0" borderId="0" xfId="53" applyFont="1" applyAlignment="1" applyProtection="1">
      <alignment/>
      <protection/>
    </xf>
    <xf numFmtId="0" fontId="5"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7" fillId="0" borderId="0" xfId="0" applyFont="1" applyAlignment="1">
      <alignment/>
    </xf>
    <xf numFmtId="169" fontId="4" fillId="0" borderId="0" xfId="0" applyNumberFormat="1" applyFont="1" applyAlignment="1">
      <alignment/>
    </xf>
    <xf numFmtId="0" fontId="5" fillId="0" borderId="0" xfId="0" applyFont="1" applyAlignment="1">
      <alignment/>
    </xf>
    <xf numFmtId="0" fontId="5" fillId="0" borderId="0" xfId="0" applyFont="1" applyFill="1" applyAlignment="1">
      <alignment/>
    </xf>
    <xf numFmtId="0" fontId="4" fillId="0" borderId="0" xfId="0" applyFont="1" applyFill="1" applyAlignment="1">
      <alignment/>
    </xf>
    <xf numFmtId="0" fontId="4" fillId="0" borderId="10" xfId="0" applyNumberFormat="1" applyFont="1" applyBorder="1" applyAlignment="1">
      <alignment horizontal="left" indent="4"/>
    </xf>
    <xf numFmtId="0" fontId="9" fillId="0" borderId="10" xfId="0" applyNumberFormat="1" applyFont="1" applyBorder="1" applyAlignment="1">
      <alignment horizontal="left"/>
    </xf>
    <xf numFmtId="0" fontId="3" fillId="0" borderId="10" xfId="0" applyNumberFormat="1" applyFont="1" applyBorder="1" applyAlignment="1">
      <alignment horizontal="left" indent="2"/>
    </xf>
    <xf numFmtId="0" fontId="4" fillId="0" borderId="10" xfId="0" applyNumberFormat="1" applyFont="1" applyBorder="1" applyAlignment="1">
      <alignment horizontal="left" indent="6"/>
    </xf>
    <xf numFmtId="0" fontId="4" fillId="0" borderId="10" xfId="0" applyNumberFormat="1" applyFont="1" applyBorder="1" applyAlignment="1">
      <alignment horizontal="left" indent="2"/>
    </xf>
    <xf numFmtId="0" fontId="0" fillId="0" borderId="11" xfId="0" applyBorder="1" applyAlignment="1">
      <alignment/>
    </xf>
    <xf numFmtId="0" fontId="10" fillId="0" borderId="12" xfId="0" applyFont="1" applyBorder="1" applyAlignment="1">
      <alignment horizontal="center"/>
    </xf>
    <xf numFmtId="0" fontId="10"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170" fontId="0" fillId="0" borderId="14" xfId="0" applyNumberFormat="1" applyBorder="1" applyAlignment="1">
      <alignment/>
    </xf>
    <xf numFmtId="170" fontId="0" fillId="0" borderId="15" xfId="0" applyNumberFormat="1" applyBorder="1" applyAlignment="1">
      <alignment/>
    </xf>
    <xf numFmtId="0" fontId="0" fillId="0" borderId="10" xfId="0" applyBorder="1" applyAlignment="1">
      <alignment/>
    </xf>
    <xf numFmtId="0" fontId="4" fillId="0" borderId="16" xfId="0" applyNumberFormat="1" applyFont="1" applyBorder="1" applyAlignment="1">
      <alignment horizontal="left" indent="2"/>
    </xf>
    <xf numFmtId="170" fontId="0" fillId="0" borderId="17" xfId="0" applyNumberFormat="1" applyBorder="1" applyAlignment="1">
      <alignment/>
    </xf>
    <xf numFmtId="0" fontId="0" fillId="0" borderId="14" xfId="0" applyNumberFormat="1" applyBorder="1" applyAlignment="1">
      <alignment/>
    </xf>
    <xf numFmtId="0" fontId="4" fillId="0" borderId="0" xfId="0" applyFont="1" applyAlignment="1" applyProtection="1">
      <alignment/>
      <protection locked="0"/>
    </xf>
    <xf numFmtId="169" fontId="4" fillId="0" borderId="0" xfId="0" applyNumberFormat="1" applyFont="1" applyAlignment="1" applyProtection="1">
      <alignment/>
      <protection locked="0"/>
    </xf>
    <xf numFmtId="0" fontId="4"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Alignment="1" applyProtection="1">
      <alignment/>
      <protection locked="0"/>
    </xf>
    <xf numFmtId="0" fontId="4" fillId="0" borderId="11" xfId="0" applyFont="1" applyBorder="1" applyAlignment="1" applyProtection="1">
      <alignment/>
      <protection locked="0"/>
    </xf>
    <xf numFmtId="0" fontId="4" fillId="0" borderId="10" xfId="0" applyFont="1" applyBorder="1" applyAlignment="1" applyProtection="1">
      <alignment/>
      <protection locked="0"/>
    </xf>
    <xf numFmtId="0" fontId="4" fillId="0" borderId="14" xfId="0" applyFont="1" applyBorder="1" applyAlignment="1" applyProtection="1">
      <alignment horizontal="center" vertical="justify" wrapText="1"/>
      <protection locked="0"/>
    </xf>
    <xf numFmtId="169" fontId="4" fillId="0" borderId="18" xfId="0" applyNumberFormat="1" applyFont="1" applyBorder="1" applyAlignment="1" applyProtection="1">
      <alignment horizontal="center" vertical="justify" wrapText="1"/>
      <protection locked="0"/>
    </xf>
    <xf numFmtId="0" fontId="4" fillId="0" borderId="19" xfId="0" applyFont="1" applyFill="1" applyBorder="1" applyAlignment="1" applyProtection="1">
      <alignment/>
      <protection locked="0"/>
    </xf>
    <xf numFmtId="0" fontId="4" fillId="0" borderId="15" xfId="0" applyFont="1" applyBorder="1" applyAlignment="1" applyProtection="1">
      <alignment horizontal="center"/>
      <protection locked="0"/>
    </xf>
    <xf numFmtId="0" fontId="3" fillId="0" borderId="10" xfId="0" applyNumberFormat="1" applyFont="1" applyBorder="1" applyAlignment="1" applyProtection="1">
      <alignment horizontal="left"/>
      <protection locked="0"/>
    </xf>
    <xf numFmtId="0" fontId="4" fillId="0" borderId="10" xfId="0" applyNumberFormat="1" applyFont="1" applyBorder="1" applyAlignment="1" applyProtection="1">
      <alignment horizontal="left" indent="4"/>
      <protection locked="0"/>
    </xf>
    <xf numFmtId="169" fontId="4" fillId="0" borderId="14" xfId="42" applyNumberFormat="1" applyFont="1" applyFill="1" applyBorder="1" applyAlignment="1" applyProtection="1">
      <alignment/>
      <protection locked="0"/>
    </xf>
    <xf numFmtId="169" fontId="4" fillId="0" borderId="18" xfId="42" applyNumberFormat="1" applyFont="1" applyBorder="1" applyAlignment="1" applyProtection="1">
      <alignment horizontal="right"/>
      <protection locked="0"/>
    </xf>
    <xf numFmtId="169" fontId="4" fillId="0" borderId="19" xfId="42" applyNumberFormat="1" applyFont="1" applyFill="1" applyBorder="1" applyAlignment="1" applyProtection="1">
      <alignment horizontal="right"/>
      <protection locked="0"/>
    </xf>
    <xf numFmtId="169" fontId="4" fillId="33" borderId="15" xfId="42" applyNumberFormat="1" applyFont="1" applyFill="1" applyBorder="1" applyAlignment="1" applyProtection="1">
      <alignment horizontal="right"/>
      <protection locked="0"/>
    </xf>
    <xf numFmtId="0" fontId="4" fillId="0" borderId="10" xfId="0" applyNumberFormat="1" applyFont="1" applyBorder="1" applyAlignment="1" applyProtection="1">
      <alignment horizontal="left" wrapText="1" indent="4"/>
      <protection locked="0"/>
    </xf>
    <xf numFmtId="0" fontId="5" fillId="0" borderId="10" xfId="0" applyNumberFormat="1" applyFont="1" applyBorder="1" applyAlignment="1" applyProtection="1">
      <alignment horizontal="right" indent="4"/>
      <protection locked="0"/>
    </xf>
    <xf numFmtId="169" fontId="5" fillId="0" borderId="14" xfId="42" applyNumberFormat="1" applyFont="1" applyBorder="1" applyAlignment="1" applyProtection="1">
      <alignment horizontal="right"/>
      <protection locked="0"/>
    </xf>
    <xf numFmtId="169" fontId="5" fillId="0" borderId="18" xfId="42" applyNumberFormat="1" applyFont="1" applyBorder="1" applyAlignment="1" applyProtection="1">
      <alignment horizontal="right"/>
      <protection locked="0"/>
    </xf>
    <xf numFmtId="169" fontId="5" fillId="0" borderId="19" xfId="42" applyNumberFormat="1" applyFont="1" applyFill="1" applyBorder="1" applyAlignment="1" applyProtection="1">
      <alignment horizontal="right"/>
      <protection locked="0"/>
    </xf>
    <xf numFmtId="169" fontId="5" fillId="0" borderId="15" xfId="42" applyNumberFormat="1" applyFont="1" applyFill="1" applyBorder="1" applyAlignment="1" applyProtection="1">
      <alignment horizontal="right"/>
      <protection locked="0"/>
    </xf>
    <xf numFmtId="0" fontId="9" fillId="0" borderId="10" xfId="0" applyNumberFormat="1" applyFont="1" applyBorder="1" applyAlignment="1" applyProtection="1">
      <alignment horizontal="left"/>
      <protection locked="0"/>
    </xf>
    <xf numFmtId="0" fontId="3" fillId="0" borderId="10" xfId="0" applyNumberFormat="1" applyFont="1" applyBorder="1" applyAlignment="1" applyProtection="1">
      <alignment horizontal="left" indent="2"/>
      <protection locked="0"/>
    </xf>
    <xf numFmtId="169" fontId="4" fillId="34" borderId="19" xfId="42" applyNumberFormat="1" applyFont="1" applyFill="1" applyBorder="1" applyAlignment="1" applyProtection="1">
      <alignment horizontal="right"/>
      <protection locked="0"/>
    </xf>
    <xf numFmtId="0" fontId="5" fillId="0" borderId="10" xfId="0" applyNumberFormat="1" applyFont="1" applyBorder="1" applyAlignment="1" applyProtection="1">
      <alignment horizontal="left" indent="4"/>
      <protection locked="0"/>
    </xf>
    <xf numFmtId="0" fontId="4" fillId="0" borderId="10" xfId="0" applyNumberFormat="1" applyFont="1" applyBorder="1" applyAlignment="1" applyProtection="1">
      <alignment horizontal="left" indent="6"/>
      <protection locked="0"/>
    </xf>
    <xf numFmtId="169" fontId="4" fillId="0" borderId="15" xfId="42" applyNumberFormat="1" applyFont="1" applyBorder="1" applyAlignment="1" applyProtection="1">
      <alignment horizontal="right"/>
      <protection locked="0"/>
    </xf>
    <xf numFmtId="0" fontId="5" fillId="0" borderId="10" xfId="0" applyNumberFormat="1" applyFont="1" applyBorder="1" applyAlignment="1" applyProtection="1">
      <alignment horizontal="right"/>
      <protection locked="0"/>
    </xf>
    <xf numFmtId="0" fontId="5" fillId="0" borderId="10" xfId="0" applyNumberFormat="1" applyFont="1" applyBorder="1" applyAlignment="1" applyProtection="1">
      <alignment horizontal="right" indent="2"/>
      <protection locked="0"/>
    </xf>
    <xf numFmtId="169" fontId="5" fillId="0" borderId="14" xfId="42" applyNumberFormat="1" applyFont="1" applyBorder="1" applyAlignment="1" applyProtection="1">
      <alignment/>
      <protection locked="0"/>
    </xf>
    <xf numFmtId="169" fontId="5" fillId="33" borderId="15" xfId="42" applyNumberFormat="1" applyFont="1" applyFill="1" applyBorder="1" applyAlignment="1" applyProtection="1">
      <alignment horizontal="right"/>
      <protection locked="0"/>
    </xf>
    <xf numFmtId="0" fontId="4" fillId="0" borderId="10" xfId="0" applyNumberFormat="1" applyFont="1" applyBorder="1" applyAlignment="1" applyProtection="1">
      <alignment horizontal="left" indent="2"/>
      <protection locked="0"/>
    </xf>
    <xf numFmtId="0" fontId="5" fillId="0" borderId="10" xfId="0" applyFont="1" applyBorder="1" applyAlignment="1" applyProtection="1">
      <alignment horizontal="right"/>
      <protection locked="0"/>
    </xf>
    <xf numFmtId="169" fontId="5" fillId="0" borderId="14" xfId="0" applyNumberFormat="1" applyFont="1" applyBorder="1" applyAlignment="1" applyProtection="1">
      <alignment horizontal="right"/>
      <protection locked="0"/>
    </xf>
    <xf numFmtId="169" fontId="5" fillId="0" borderId="18" xfId="0" applyNumberFormat="1" applyFont="1" applyBorder="1" applyAlignment="1" applyProtection="1">
      <alignment horizontal="right"/>
      <protection locked="0"/>
    </xf>
    <xf numFmtId="169" fontId="5" fillId="0" borderId="15" xfId="0" applyNumberFormat="1" applyFont="1" applyBorder="1" applyAlignment="1" applyProtection="1">
      <alignment horizontal="right"/>
      <protection locked="0"/>
    </xf>
    <xf numFmtId="169" fontId="5" fillId="33" borderId="15" xfId="0" applyNumberFormat="1" applyFont="1" applyFill="1" applyBorder="1" applyAlignment="1" applyProtection="1">
      <alignment horizontal="right"/>
      <protection locked="0"/>
    </xf>
    <xf numFmtId="169" fontId="4" fillId="0" borderId="14" xfId="0" applyNumberFormat="1" applyFont="1" applyBorder="1" applyAlignment="1" applyProtection="1">
      <alignment horizontal="right"/>
      <protection locked="0"/>
    </xf>
    <xf numFmtId="169" fontId="4" fillId="0" borderId="18" xfId="0" applyNumberFormat="1" applyFont="1" applyBorder="1" applyAlignment="1" applyProtection="1">
      <alignment horizontal="right"/>
      <protection locked="0"/>
    </xf>
    <xf numFmtId="169" fontId="4" fillId="0" borderId="15" xfId="0" applyNumberFormat="1" applyFont="1" applyBorder="1" applyAlignment="1" applyProtection="1">
      <alignment horizontal="right"/>
      <protection locked="0"/>
    </xf>
    <xf numFmtId="0" fontId="7" fillId="0" borderId="16" xfId="0" applyFont="1" applyBorder="1" applyAlignment="1" applyProtection="1">
      <alignment horizontal="right"/>
      <protection locked="0"/>
    </xf>
    <xf numFmtId="169" fontId="7" fillId="0" borderId="20" xfId="0" applyNumberFormat="1" applyFont="1" applyBorder="1" applyAlignment="1" applyProtection="1">
      <alignment horizontal="right"/>
      <protection locked="0"/>
    </xf>
    <xf numFmtId="0" fontId="4" fillId="35" borderId="14" xfId="0" applyNumberFormat="1" applyFont="1" applyFill="1" applyBorder="1" applyAlignment="1" applyProtection="1">
      <alignment horizontal="left"/>
      <protection/>
    </xf>
    <xf numFmtId="169" fontId="4" fillId="35" borderId="18" xfId="0" applyNumberFormat="1" applyFont="1" applyFill="1" applyBorder="1" applyAlignment="1" applyProtection="1">
      <alignment/>
      <protection/>
    </xf>
    <xf numFmtId="0" fontId="4" fillId="35" borderId="19" xfId="0" applyFont="1" applyFill="1" applyBorder="1" applyAlignment="1" applyProtection="1">
      <alignment/>
      <protection/>
    </xf>
    <xf numFmtId="0" fontId="4" fillId="35" borderId="15" xfId="0" applyFont="1" applyFill="1" applyBorder="1" applyAlignment="1" applyProtection="1">
      <alignment/>
      <protection/>
    </xf>
    <xf numFmtId="169" fontId="5" fillId="35" borderId="15" xfId="42" applyNumberFormat="1" applyFont="1" applyFill="1" applyBorder="1" applyAlignment="1" applyProtection="1">
      <alignment horizontal="right"/>
      <protection/>
    </xf>
    <xf numFmtId="169" fontId="5" fillId="35" borderId="14" xfId="42" applyNumberFormat="1" applyFont="1" applyFill="1" applyBorder="1" applyAlignment="1" applyProtection="1">
      <alignment horizontal="right"/>
      <protection/>
    </xf>
    <xf numFmtId="169" fontId="5" fillId="35" borderId="18" xfId="42" applyNumberFormat="1" applyFont="1" applyFill="1" applyBorder="1" applyAlignment="1" applyProtection="1">
      <alignment horizontal="right"/>
      <protection/>
    </xf>
    <xf numFmtId="169" fontId="4" fillId="35" borderId="19" xfId="42" applyNumberFormat="1" applyFont="1" applyFill="1" applyBorder="1" applyAlignment="1" applyProtection="1">
      <alignment horizontal="right"/>
      <protection/>
    </xf>
    <xf numFmtId="169" fontId="4" fillId="35" borderId="14" xfId="42" applyNumberFormat="1" applyFont="1" applyFill="1" applyBorder="1" applyAlignment="1" applyProtection="1">
      <alignment/>
      <protection/>
    </xf>
    <xf numFmtId="169" fontId="4" fillId="35" borderId="18" xfId="42" applyNumberFormat="1" applyFont="1" applyFill="1" applyBorder="1" applyAlignment="1" applyProtection="1">
      <alignment horizontal="right"/>
      <protection/>
    </xf>
    <xf numFmtId="169" fontId="4" fillId="35" borderId="15" xfId="42" applyNumberFormat="1" applyFont="1" applyFill="1" applyBorder="1" applyAlignment="1" applyProtection="1">
      <alignment horizontal="right"/>
      <protection/>
    </xf>
    <xf numFmtId="169" fontId="4" fillId="35" borderId="14" xfId="42" applyNumberFormat="1" applyFont="1" applyFill="1" applyBorder="1" applyAlignment="1" applyProtection="1">
      <alignment horizontal="right"/>
      <protection/>
    </xf>
    <xf numFmtId="0" fontId="4" fillId="35" borderId="14" xfId="42" applyNumberFormat="1" applyFont="1" applyFill="1" applyBorder="1" applyAlignment="1" applyProtection="1">
      <alignment horizontal="right" indent="2"/>
      <protection/>
    </xf>
    <xf numFmtId="0" fontId="4" fillId="35" borderId="18" xfId="42" applyNumberFormat="1" applyFont="1" applyFill="1" applyBorder="1" applyAlignment="1" applyProtection="1">
      <alignment horizontal="right"/>
      <protection/>
    </xf>
    <xf numFmtId="0" fontId="4" fillId="35" borderId="19" xfId="42" applyNumberFormat="1" applyFont="1" applyFill="1" applyBorder="1" applyAlignment="1" applyProtection="1">
      <alignment horizontal="right"/>
      <protection/>
    </xf>
    <xf numFmtId="0" fontId="4" fillId="35" borderId="15" xfId="42" applyNumberFormat="1" applyFont="1" applyFill="1" applyBorder="1" applyAlignment="1" applyProtection="1">
      <alignment horizontal="right"/>
      <protection/>
    </xf>
    <xf numFmtId="169" fontId="4" fillId="35" borderId="14" xfId="42" applyNumberFormat="1" applyFont="1" applyFill="1" applyBorder="1" applyAlignment="1" applyProtection="1">
      <alignment horizontal="right" indent="2"/>
      <protection/>
    </xf>
    <xf numFmtId="169" fontId="5" fillId="35" borderId="14" xfId="0" applyNumberFormat="1" applyFont="1" applyFill="1" applyBorder="1" applyAlignment="1" applyProtection="1">
      <alignment horizontal="right"/>
      <protection/>
    </xf>
    <xf numFmtId="169" fontId="5" fillId="35" borderId="18" xfId="0" applyNumberFormat="1" applyFont="1" applyFill="1" applyBorder="1" applyAlignment="1" applyProtection="1">
      <alignment horizontal="right"/>
      <protection/>
    </xf>
    <xf numFmtId="169" fontId="5" fillId="35" borderId="19" xfId="42" applyNumberFormat="1" applyFont="1" applyFill="1" applyBorder="1" applyAlignment="1" applyProtection="1">
      <alignment horizontal="right"/>
      <protection/>
    </xf>
    <xf numFmtId="169" fontId="5" fillId="35" borderId="15" xfId="0" applyNumberFormat="1" applyFont="1" applyFill="1" applyBorder="1" applyAlignment="1" applyProtection="1">
      <alignment horizontal="right"/>
      <protection/>
    </xf>
    <xf numFmtId="169" fontId="7" fillId="0" borderId="21" xfId="0" applyNumberFormat="1" applyFont="1" applyBorder="1" applyAlignment="1" applyProtection="1">
      <alignment horizontal="right"/>
      <protection locked="0"/>
    </xf>
    <xf numFmtId="169" fontId="5" fillId="0" borderId="19" xfId="42" applyNumberFormat="1" applyFont="1" applyBorder="1" applyAlignment="1" applyProtection="1">
      <alignment horizontal="right"/>
      <protection locked="0"/>
    </xf>
    <xf numFmtId="169" fontId="7" fillId="0" borderId="22" xfId="0" applyNumberFormat="1" applyFont="1" applyBorder="1" applyAlignment="1" applyProtection="1">
      <alignment horizontal="right"/>
      <protection locked="0"/>
    </xf>
    <xf numFmtId="169" fontId="5" fillId="0" borderId="15" xfId="42" applyNumberFormat="1" applyFont="1" applyBorder="1" applyAlignment="1" applyProtection="1">
      <alignment horizontal="right"/>
      <protection locked="0"/>
    </xf>
    <xf numFmtId="169" fontId="7" fillId="0" borderId="17" xfId="0" applyNumberFormat="1" applyFont="1" applyBorder="1" applyAlignment="1" applyProtection="1">
      <alignment horizontal="right"/>
      <protection locked="0"/>
    </xf>
    <xf numFmtId="169" fontId="4" fillId="0" borderId="0" xfId="0" applyNumberFormat="1" applyFont="1" applyAlignment="1" applyProtection="1">
      <alignment wrapText="1"/>
      <protection locked="0"/>
    </xf>
    <xf numFmtId="0" fontId="4" fillId="0" borderId="0" xfId="0" applyFont="1" applyFill="1" applyAlignment="1" applyProtection="1">
      <alignment wrapText="1"/>
      <protection locked="0"/>
    </xf>
    <xf numFmtId="0" fontId="4" fillId="0" borderId="0" xfId="0" applyFont="1" applyAlignment="1" applyProtection="1">
      <alignment wrapText="1"/>
      <protection locked="0"/>
    </xf>
    <xf numFmtId="0" fontId="11" fillId="0" borderId="10" xfId="0" applyNumberFormat="1" applyFont="1" applyBorder="1" applyAlignment="1" applyProtection="1">
      <alignment horizontal="left" indent="4"/>
      <protection locked="0"/>
    </xf>
    <xf numFmtId="0" fontId="5" fillId="0" borderId="23" xfId="0" applyNumberFormat="1" applyFont="1" applyBorder="1" applyAlignment="1" applyProtection="1">
      <alignment horizontal="right" indent="4"/>
      <protection locked="0"/>
    </xf>
    <xf numFmtId="169" fontId="5" fillId="0" borderId="24" xfId="42" applyNumberFormat="1" applyFont="1" applyBorder="1" applyAlignment="1" applyProtection="1">
      <alignment horizontal="right"/>
      <protection locked="0"/>
    </xf>
    <xf numFmtId="0" fontId="0" fillId="0" borderId="14" xfId="0" applyBorder="1" applyAlignment="1">
      <alignment vertical="top" wrapText="1"/>
    </xf>
    <xf numFmtId="0" fontId="0" fillId="0" borderId="0" xfId="0" applyAlignment="1">
      <alignment horizontal="right" vertical="top"/>
    </xf>
    <xf numFmtId="0" fontId="4" fillId="36" borderId="0" xfId="0" applyFont="1" applyFill="1" applyAlignment="1" applyProtection="1">
      <alignment vertical="top"/>
      <protection locked="0"/>
    </xf>
    <xf numFmtId="0" fontId="4" fillId="0" borderId="0" xfId="0" applyFont="1" applyAlignment="1" applyProtection="1">
      <alignment vertical="top"/>
      <protection locked="0"/>
    </xf>
    <xf numFmtId="9" fontId="4" fillId="37" borderId="0" xfId="59" applyFont="1" applyFill="1" applyAlignment="1" applyProtection="1">
      <alignment vertical="top"/>
      <protection locked="0"/>
    </xf>
    <xf numFmtId="9" fontId="4" fillId="34" borderId="0" xfId="59" applyFont="1" applyFill="1" applyAlignment="1" applyProtection="1">
      <alignment vertical="top"/>
      <protection locked="0"/>
    </xf>
    <xf numFmtId="0" fontId="5" fillId="0" borderId="0" xfId="0" applyFont="1" applyAlignment="1" applyProtection="1">
      <alignment vertical="top"/>
      <protection locked="0"/>
    </xf>
    <xf numFmtId="0" fontId="5" fillId="0" borderId="0" xfId="0" applyFont="1" applyAlignment="1" applyProtection="1">
      <alignment horizontal="centerContinuous" vertical="top"/>
      <protection locked="0"/>
    </xf>
    <xf numFmtId="0" fontId="7" fillId="0" borderId="0" xfId="0" applyFont="1" applyAlignment="1" applyProtection="1">
      <alignment vertical="top"/>
      <protection locked="0"/>
    </xf>
    <xf numFmtId="0" fontId="4" fillId="0" borderId="0" xfId="0" applyFont="1" applyAlignment="1">
      <alignment vertical="top"/>
    </xf>
    <xf numFmtId="0" fontId="0" fillId="0" borderId="0" xfId="0" applyFont="1" applyAlignment="1" applyProtection="1">
      <alignment/>
      <protection locked="0"/>
    </xf>
    <xf numFmtId="0" fontId="0" fillId="0" borderId="14" xfId="0" applyBorder="1" applyAlignment="1">
      <alignment horizontal="center" vertical="center"/>
    </xf>
    <xf numFmtId="0" fontId="17" fillId="0" borderId="10" xfId="0" applyNumberFormat="1" applyFont="1" applyBorder="1" applyAlignment="1" applyProtection="1">
      <alignment horizontal="left" indent="4"/>
      <protection locked="0"/>
    </xf>
    <xf numFmtId="0" fontId="0" fillId="0" borderId="20" xfId="0" applyNumberFormat="1" applyBorder="1" applyAlignment="1">
      <alignment/>
    </xf>
    <xf numFmtId="170" fontId="0" fillId="0" borderId="20" xfId="0" applyNumberFormat="1" applyBorder="1" applyAlignment="1">
      <alignment/>
    </xf>
    <xf numFmtId="0" fontId="8" fillId="0" borderId="0" xfId="0" applyFont="1" applyFill="1" applyAlignment="1" applyProtection="1">
      <alignment horizontal="center"/>
      <protection locked="0"/>
    </xf>
    <xf numFmtId="0" fontId="5" fillId="0" borderId="25"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Alignment="1" applyProtection="1">
      <alignment horizontal="center"/>
      <protection locked="0"/>
    </xf>
    <xf numFmtId="0" fontId="5" fillId="0" borderId="12"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53" fillId="0" borderId="27" xfId="0" applyFont="1" applyBorder="1" applyAlignment="1">
      <alignment horizontal="left" vertical="top"/>
    </xf>
    <xf numFmtId="0" fontId="0" fillId="0" borderId="27"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16"/>
  <sheetViews>
    <sheetView tabSelected="1" view="pageLayout" zoomScale="85" zoomScaleSheetLayoutView="100" zoomScalePageLayoutView="85" workbookViewId="0" topLeftCell="A1">
      <selection activeCell="B37" sqref="B37"/>
    </sheetView>
  </sheetViews>
  <sheetFormatPr defaultColWidth="9.140625" defaultRowHeight="15"/>
  <cols>
    <col min="1" max="1" width="5.8515625" style="112" customWidth="1"/>
    <col min="2" max="2" width="53.57421875" style="1" customWidth="1"/>
    <col min="3" max="3" width="18.28125" style="1" customWidth="1"/>
    <col min="4" max="4" width="18.28125" style="7" customWidth="1"/>
    <col min="5" max="5" width="18.28125" style="10" customWidth="1"/>
    <col min="6" max="6" width="18.28125" style="1" customWidth="1"/>
    <col min="7" max="7" width="0" style="1" hidden="1" customWidth="1"/>
    <col min="8" max="16384" width="9.140625" style="1" customWidth="1"/>
  </cols>
  <sheetData>
    <row r="1" spans="1:6" ht="15">
      <c r="A1" s="105">
        <v>9</v>
      </c>
      <c r="B1" s="27" t="s">
        <v>83</v>
      </c>
      <c r="C1" s="27"/>
      <c r="D1" s="28"/>
      <c r="E1" s="29"/>
      <c r="F1" s="27"/>
    </row>
    <row r="2" spans="1:6" ht="15">
      <c r="A2" s="118"/>
      <c r="B2" s="118"/>
      <c r="C2" s="118"/>
      <c r="D2" s="118"/>
      <c r="E2" s="29"/>
      <c r="F2" s="27"/>
    </row>
    <row r="3" spans="1:6" ht="15">
      <c r="A3" s="106"/>
      <c r="B3" s="113" t="s">
        <v>102</v>
      </c>
      <c r="C3" s="27"/>
      <c r="D3" s="28"/>
      <c r="E3" s="29"/>
      <c r="F3" s="27"/>
    </row>
    <row r="4" spans="1:6" ht="15">
      <c r="A4" s="107">
        <v>0.02</v>
      </c>
      <c r="B4" s="27" t="s">
        <v>0</v>
      </c>
      <c r="C4" s="27"/>
      <c r="D4" s="28"/>
      <c r="E4" s="29"/>
      <c r="F4" s="27"/>
    </row>
    <row r="5" spans="1:6" ht="15">
      <c r="A5" s="107">
        <v>0.02</v>
      </c>
      <c r="B5" s="27" t="s">
        <v>4</v>
      </c>
      <c r="C5" s="27"/>
      <c r="D5" s="28"/>
      <c r="E5" s="29"/>
      <c r="F5" s="27"/>
    </row>
    <row r="6" spans="1:6" ht="15">
      <c r="A6" s="107">
        <v>0.02</v>
      </c>
      <c r="B6" s="27" t="s">
        <v>49</v>
      </c>
      <c r="C6" s="27"/>
      <c r="D6" s="97"/>
      <c r="E6" s="98"/>
      <c r="F6" s="99"/>
    </row>
    <row r="7" spans="1:6" ht="15">
      <c r="A7" s="107">
        <v>0.02</v>
      </c>
      <c r="B7" s="27" t="s">
        <v>60</v>
      </c>
      <c r="C7" s="27"/>
      <c r="D7" s="28"/>
      <c r="E7" s="29"/>
      <c r="F7" s="27"/>
    </row>
    <row r="8" spans="1:6" ht="15">
      <c r="A8" s="107">
        <v>0.02</v>
      </c>
      <c r="B8" s="27" t="s">
        <v>61</v>
      </c>
      <c r="C8" s="27"/>
      <c r="D8" s="28"/>
      <c r="E8" s="29"/>
      <c r="F8" s="27"/>
    </row>
    <row r="9" spans="1:6" ht="15">
      <c r="A9" s="107">
        <v>0.02</v>
      </c>
      <c r="B9" s="27" t="s">
        <v>62</v>
      </c>
      <c r="C9" s="27"/>
      <c r="D9" s="28"/>
      <c r="E9" s="29"/>
      <c r="F9" s="27"/>
    </row>
    <row r="10" spans="1:6" ht="15">
      <c r="A10" s="107">
        <v>0.02</v>
      </c>
      <c r="B10" s="27" t="s">
        <v>29</v>
      </c>
      <c r="C10" s="27"/>
      <c r="D10" s="28"/>
      <c r="E10" s="29"/>
      <c r="F10" s="27"/>
    </row>
    <row r="11" spans="1:6" ht="15">
      <c r="A11" s="107">
        <v>0.02</v>
      </c>
      <c r="B11" s="27" t="s">
        <v>82</v>
      </c>
      <c r="C11" s="27"/>
      <c r="D11" s="28"/>
      <c r="E11" s="29"/>
      <c r="F11" s="27"/>
    </row>
    <row r="12" spans="1:6" ht="15">
      <c r="A12" s="108"/>
      <c r="B12" s="27" t="s">
        <v>77</v>
      </c>
      <c r="C12" s="27"/>
      <c r="D12" s="28"/>
      <c r="E12" s="29"/>
      <c r="F12" s="27"/>
    </row>
    <row r="13" spans="1:13" s="3" customFormat="1" ht="14.25">
      <c r="A13" s="109"/>
      <c r="B13" s="121"/>
      <c r="C13" s="121"/>
      <c r="D13" s="121"/>
      <c r="E13" s="121"/>
      <c r="F13" s="30"/>
      <c r="G13" s="9"/>
      <c r="H13" s="4"/>
      <c r="I13" s="4"/>
      <c r="J13" s="4"/>
      <c r="K13" s="4"/>
      <c r="L13" s="4"/>
      <c r="M13" s="4"/>
    </row>
    <row r="14" spans="1:13" s="3" customFormat="1" ht="15" customHeight="1">
      <c r="A14" s="110"/>
      <c r="B14" s="122" t="s">
        <v>37</v>
      </c>
      <c r="C14" s="122"/>
      <c r="D14" s="122"/>
      <c r="E14" s="122"/>
      <c r="F14" s="31"/>
      <c r="G14" s="8"/>
      <c r="H14" s="4"/>
      <c r="I14" s="4"/>
      <c r="J14" s="4"/>
      <c r="K14" s="4"/>
      <c r="L14" s="4"/>
      <c r="M14" s="4"/>
    </row>
    <row r="15" spans="1:13" ht="15">
      <c r="A15" s="106"/>
      <c r="B15" s="122" t="s">
        <v>36</v>
      </c>
      <c r="C15" s="122"/>
      <c r="D15" s="122"/>
      <c r="E15" s="122"/>
      <c r="F15" s="31"/>
      <c r="G15" s="8"/>
      <c r="H15" s="5"/>
      <c r="I15" s="5"/>
      <c r="J15" s="5"/>
      <c r="K15" s="5"/>
      <c r="L15" s="5"/>
      <c r="M15" s="5"/>
    </row>
    <row r="16" spans="1:6" ht="15.75" thickBot="1">
      <c r="A16" s="106"/>
      <c r="B16" s="27"/>
      <c r="C16" s="27"/>
      <c r="D16" s="28"/>
      <c r="E16" s="29"/>
      <c r="F16" s="27"/>
    </row>
    <row r="17" spans="1:6" ht="15.75" thickTop="1">
      <c r="A17" s="106"/>
      <c r="B17" s="32"/>
      <c r="C17" s="123" t="s">
        <v>39</v>
      </c>
      <c r="D17" s="124"/>
      <c r="E17" s="119" t="s">
        <v>78</v>
      </c>
      <c r="F17" s="120"/>
    </row>
    <row r="18" spans="1:6" ht="30">
      <c r="A18" s="106"/>
      <c r="B18" s="33"/>
      <c r="C18" s="34" t="s">
        <v>38</v>
      </c>
      <c r="D18" s="35" t="s">
        <v>40</v>
      </c>
      <c r="E18" s="36" t="s">
        <v>72</v>
      </c>
      <c r="F18" s="37" t="s">
        <v>73</v>
      </c>
    </row>
    <row r="19" spans="1:6" ht="15">
      <c r="A19" s="106"/>
      <c r="B19" s="38" t="s">
        <v>0</v>
      </c>
      <c r="C19" s="71"/>
      <c r="D19" s="72"/>
      <c r="E19" s="73"/>
      <c r="F19" s="74"/>
    </row>
    <row r="20" spans="1:6" ht="15">
      <c r="A20" s="106"/>
      <c r="B20" s="39" t="s">
        <v>1</v>
      </c>
      <c r="C20" s="40">
        <v>0</v>
      </c>
      <c r="D20" s="41">
        <f aca="true" t="shared" si="0" ref="D20:D25">SUM(C20/$A$1*12)</f>
        <v>0</v>
      </c>
      <c r="E20" s="42">
        <f aca="true" t="shared" si="1" ref="E20:E25">SUM(D20+D20*$A$4)</f>
        <v>0</v>
      </c>
      <c r="F20" s="43">
        <f aca="true" t="shared" si="2" ref="F20:F25">E20</f>
        <v>0</v>
      </c>
    </row>
    <row r="21" spans="1:6" ht="15">
      <c r="A21" s="106"/>
      <c r="B21" s="44" t="s">
        <v>54</v>
      </c>
      <c r="C21" s="40">
        <v>0</v>
      </c>
      <c r="D21" s="41">
        <f t="shared" si="0"/>
        <v>0</v>
      </c>
      <c r="E21" s="42">
        <f t="shared" si="1"/>
        <v>0</v>
      </c>
      <c r="F21" s="43">
        <f t="shared" si="2"/>
        <v>0</v>
      </c>
    </row>
    <row r="22" spans="1:6" ht="15">
      <c r="A22" s="106"/>
      <c r="B22" s="39" t="s">
        <v>2</v>
      </c>
      <c r="C22" s="40">
        <v>0</v>
      </c>
      <c r="D22" s="41">
        <f t="shared" si="0"/>
        <v>0</v>
      </c>
      <c r="E22" s="42">
        <f t="shared" si="1"/>
        <v>0</v>
      </c>
      <c r="F22" s="43">
        <f t="shared" si="2"/>
        <v>0</v>
      </c>
    </row>
    <row r="23" spans="1:6" ht="15">
      <c r="A23" s="106"/>
      <c r="B23" s="39" t="s">
        <v>12</v>
      </c>
      <c r="C23" s="40">
        <v>0</v>
      </c>
      <c r="D23" s="41">
        <f t="shared" si="0"/>
        <v>0</v>
      </c>
      <c r="E23" s="42">
        <f t="shared" si="1"/>
        <v>0</v>
      </c>
      <c r="F23" s="43">
        <f t="shared" si="2"/>
        <v>0</v>
      </c>
    </row>
    <row r="24" spans="1:6" ht="15">
      <c r="A24" s="106"/>
      <c r="B24" s="39" t="s">
        <v>69</v>
      </c>
      <c r="C24" s="40">
        <v>0</v>
      </c>
      <c r="D24" s="41">
        <f t="shared" si="0"/>
        <v>0</v>
      </c>
      <c r="E24" s="42">
        <f t="shared" si="1"/>
        <v>0</v>
      </c>
      <c r="F24" s="43">
        <f t="shared" si="2"/>
        <v>0</v>
      </c>
    </row>
    <row r="25" spans="1:6" ht="15">
      <c r="A25" s="106"/>
      <c r="B25" s="39" t="s">
        <v>3</v>
      </c>
      <c r="C25" s="40">
        <v>0</v>
      </c>
      <c r="D25" s="41">
        <f t="shared" si="0"/>
        <v>0</v>
      </c>
      <c r="E25" s="42">
        <f t="shared" si="1"/>
        <v>0</v>
      </c>
      <c r="F25" s="43">
        <f t="shared" si="2"/>
        <v>0</v>
      </c>
    </row>
    <row r="26" spans="1:6" s="3" customFormat="1" ht="14.25">
      <c r="A26" s="109"/>
      <c r="B26" s="45" t="s">
        <v>41</v>
      </c>
      <c r="C26" s="46">
        <f>SUM(C20:C25)</f>
        <v>0</v>
      </c>
      <c r="D26" s="47">
        <f>SUM(D20:D25)</f>
        <v>0</v>
      </c>
      <c r="E26" s="48">
        <f>SUM(E20:E25)</f>
        <v>0</v>
      </c>
      <c r="F26" s="49">
        <f>SUM(F20:F25)</f>
        <v>0</v>
      </c>
    </row>
    <row r="27" spans="1:6" ht="18.75">
      <c r="A27" s="106"/>
      <c r="B27" s="50" t="s">
        <v>92</v>
      </c>
      <c r="C27" s="46">
        <v>0</v>
      </c>
      <c r="D27" s="47">
        <f>SUM(C27/A1*12)</f>
        <v>0</v>
      </c>
      <c r="E27" s="48">
        <f>SUM(D27+D27*A5)</f>
        <v>0</v>
      </c>
      <c r="F27" s="49">
        <f>E27</f>
        <v>0</v>
      </c>
    </row>
    <row r="28" spans="1:6" ht="15.75">
      <c r="A28" s="106"/>
      <c r="B28" s="50" t="s">
        <v>5</v>
      </c>
      <c r="C28" s="71"/>
      <c r="D28" s="72"/>
      <c r="E28" s="73"/>
      <c r="F28" s="75"/>
    </row>
    <row r="29" spans="1:6" ht="15">
      <c r="A29" s="106"/>
      <c r="B29" s="51" t="s">
        <v>49</v>
      </c>
      <c r="C29" s="40">
        <v>0</v>
      </c>
      <c r="D29" s="47">
        <f>C29/A1*12</f>
        <v>0</v>
      </c>
      <c r="E29" s="48">
        <f>SUM(D29+D29*A6)</f>
        <v>0</v>
      </c>
      <c r="F29" s="49">
        <f>E29</f>
        <v>0</v>
      </c>
    </row>
    <row r="30" spans="1:6" ht="15">
      <c r="A30" s="106"/>
      <c r="B30" s="51" t="s">
        <v>55</v>
      </c>
      <c r="C30" s="76"/>
      <c r="D30" s="77"/>
      <c r="E30" s="78"/>
      <c r="F30" s="75"/>
    </row>
    <row r="31" spans="1:6" ht="15">
      <c r="A31" s="106"/>
      <c r="B31" s="39" t="s">
        <v>47</v>
      </c>
      <c r="C31" s="40">
        <v>0</v>
      </c>
      <c r="D31" s="41">
        <f>SUM(C31/$A$1*12)</f>
        <v>0</v>
      </c>
      <c r="E31" s="52">
        <v>0</v>
      </c>
      <c r="F31" s="43">
        <f>E31</f>
        <v>0</v>
      </c>
    </row>
    <row r="32" spans="1:7" ht="18">
      <c r="A32" s="106"/>
      <c r="B32" s="39" t="s">
        <v>101</v>
      </c>
      <c r="C32" s="40">
        <v>0</v>
      </c>
      <c r="D32" s="41">
        <f>SUM(C32/$A$1*12)</f>
        <v>0</v>
      </c>
      <c r="E32" s="52">
        <v>0</v>
      </c>
      <c r="F32" s="43">
        <f>E32</f>
        <v>0</v>
      </c>
      <c r="G32" s="1" t="s">
        <v>100</v>
      </c>
    </row>
    <row r="33" spans="1:6" ht="15">
      <c r="A33" s="106"/>
      <c r="B33" s="51" t="s">
        <v>86</v>
      </c>
      <c r="C33" s="76"/>
      <c r="D33" s="77"/>
      <c r="E33" s="78"/>
      <c r="F33" s="75"/>
    </row>
    <row r="34" spans="1:7" ht="17.25">
      <c r="A34" s="106"/>
      <c r="B34" s="53" t="s">
        <v>93</v>
      </c>
      <c r="C34" s="76"/>
      <c r="D34" s="77"/>
      <c r="E34" s="78"/>
      <c r="F34" s="75"/>
      <c r="G34" s="3" t="s">
        <v>88</v>
      </c>
    </row>
    <row r="35" spans="1:6" ht="15">
      <c r="A35" s="106"/>
      <c r="B35" s="115" t="s">
        <v>89</v>
      </c>
      <c r="C35" s="40">
        <v>0</v>
      </c>
      <c r="D35" s="41">
        <f>SUM(C35/$A$1*12)</f>
        <v>0</v>
      </c>
      <c r="E35" s="52">
        <v>0</v>
      </c>
      <c r="F35" s="43">
        <f>E35</f>
        <v>0</v>
      </c>
    </row>
    <row r="36" spans="1:7" ht="17.25">
      <c r="A36" s="106"/>
      <c r="B36" s="53" t="s">
        <v>94</v>
      </c>
      <c r="C36" s="79"/>
      <c r="D36" s="80"/>
      <c r="E36" s="78"/>
      <c r="F36" s="81"/>
      <c r="G36" s="1" t="s">
        <v>90</v>
      </c>
    </row>
    <row r="37" spans="1:6" ht="15">
      <c r="A37" s="106"/>
      <c r="B37" s="100" t="s">
        <v>104</v>
      </c>
      <c r="C37" s="40">
        <v>0</v>
      </c>
      <c r="D37" s="41">
        <f>SUM(C37/$A$1*12)</f>
        <v>0</v>
      </c>
      <c r="E37" s="52">
        <v>0</v>
      </c>
      <c r="F37" s="43">
        <f>E37</f>
        <v>0</v>
      </c>
    </row>
    <row r="38" spans="1:6" ht="15">
      <c r="A38" s="106"/>
      <c r="B38" s="100" t="s">
        <v>97</v>
      </c>
      <c r="C38" s="40">
        <v>0</v>
      </c>
      <c r="D38" s="41">
        <f>SUM(C38/$A$1*12)</f>
        <v>0</v>
      </c>
      <c r="E38" s="52">
        <v>0</v>
      </c>
      <c r="F38" s="43">
        <f>E38</f>
        <v>0</v>
      </c>
    </row>
    <row r="39" spans="1:6" ht="15">
      <c r="A39" s="106"/>
      <c r="B39" s="53" t="s">
        <v>84</v>
      </c>
      <c r="C39" s="79"/>
      <c r="D39" s="80"/>
      <c r="E39" s="78"/>
      <c r="F39" s="81"/>
    </row>
    <row r="40" spans="1:7" ht="18">
      <c r="A40" s="106"/>
      <c r="B40" s="39" t="s">
        <v>98</v>
      </c>
      <c r="C40" s="40">
        <v>0</v>
      </c>
      <c r="D40" s="41">
        <f>SUM(C40/$A$1*12)</f>
        <v>0</v>
      </c>
      <c r="E40" s="52">
        <v>0</v>
      </c>
      <c r="F40" s="43">
        <f>E40</f>
        <v>0</v>
      </c>
      <c r="G40" s="1" t="s">
        <v>85</v>
      </c>
    </row>
    <row r="41" spans="1:7" ht="18">
      <c r="A41" s="106"/>
      <c r="B41" s="39" t="s">
        <v>95</v>
      </c>
      <c r="C41" s="40">
        <v>0</v>
      </c>
      <c r="D41" s="41">
        <f>SUM(C41/$A$1*12)</f>
        <v>0</v>
      </c>
      <c r="E41" s="52">
        <v>0</v>
      </c>
      <c r="F41" s="43">
        <f>E41</f>
        <v>0</v>
      </c>
      <c r="G41" s="1" t="s">
        <v>87</v>
      </c>
    </row>
    <row r="42" spans="1:6" ht="15">
      <c r="A42" s="106"/>
      <c r="B42" s="39"/>
      <c r="C42" s="40">
        <v>0</v>
      </c>
      <c r="D42" s="41">
        <f>SUM(C42/$A$1*12)</f>
        <v>0</v>
      </c>
      <c r="E42" s="52">
        <v>0</v>
      </c>
      <c r="F42" s="43">
        <f>E42</f>
        <v>0</v>
      </c>
    </row>
    <row r="43" spans="1:6" ht="15">
      <c r="A43" s="106"/>
      <c r="B43" s="101" t="s">
        <v>48</v>
      </c>
      <c r="C43" s="46">
        <f>SUM(C29,C31:C42)</f>
        <v>0</v>
      </c>
      <c r="D43" s="102">
        <f>SUM(D29,D31:D42)</f>
        <v>0</v>
      </c>
      <c r="E43" s="93">
        <f>SUM(E29,E31:E42)</f>
        <v>0</v>
      </c>
      <c r="F43" s="95">
        <f>SUM(F29,F31:F42)</f>
        <v>0</v>
      </c>
    </row>
    <row r="44" spans="1:6" ht="15.75">
      <c r="A44" s="106"/>
      <c r="B44" s="50" t="s">
        <v>79</v>
      </c>
      <c r="C44" s="71"/>
      <c r="D44" s="72"/>
      <c r="E44" s="73"/>
      <c r="F44" s="75"/>
    </row>
    <row r="45" spans="1:6" ht="15">
      <c r="A45" s="106"/>
      <c r="B45" s="51" t="s">
        <v>7</v>
      </c>
      <c r="C45" s="82"/>
      <c r="D45" s="80"/>
      <c r="E45" s="78"/>
      <c r="F45" s="81"/>
    </row>
    <row r="46" spans="1:6" ht="15">
      <c r="A46" s="106"/>
      <c r="B46" s="39" t="s">
        <v>8</v>
      </c>
      <c r="C46" s="40">
        <v>0</v>
      </c>
      <c r="D46" s="41">
        <f>SUM(C46/$A$1*12)</f>
        <v>0</v>
      </c>
      <c r="E46" s="42">
        <f>SUM(D46+D46*$A$7)</f>
        <v>0</v>
      </c>
      <c r="F46" s="43">
        <f>E46</f>
        <v>0</v>
      </c>
    </row>
    <row r="47" spans="1:6" ht="15">
      <c r="A47" s="106"/>
      <c r="B47" s="39" t="s">
        <v>9</v>
      </c>
      <c r="C47" s="82"/>
      <c r="D47" s="80"/>
      <c r="E47" s="78"/>
      <c r="F47" s="81"/>
    </row>
    <row r="48" spans="1:6" ht="15">
      <c r="A48" s="106"/>
      <c r="B48" s="54" t="s">
        <v>10</v>
      </c>
      <c r="C48" s="40">
        <v>0</v>
      </c>
      <c r="D48" s="41">
        <f>SUM(C48/$A$1*12)</f>
        <v>0</v>
      </c>
      <c r="E48" s="42">
        <f>SUM(D48+D48*$A$7)</f>
        <v>0</v>
      </c>
      <c r="F48" s="43">
        <f>E48</f>
        <v>0</v>
      </c>
    </row>
    <row r="49" spans="1:6" ht="15">
      <c r="A49" s="106"/>
      <c r="B49" s="54" t="s">
        <v>11</v>
      </c>
      <c r="C49" s="40">
        <v>0</v>
      </c>
      <c r="D49" s="41">
        <f>SUM(C49/$A$1*12)</f>
        <v>0</v>
      </c>
      <c r="E49" s="42">
        <f>SUM(D49+D49*$A$7)</f>
        <v>0</v>
      </c>
      <c r="F49" s="43">
        <f>E49</f>
        <v>0</v>
      </c>
    </row>
    <row r="50" spans="1:6" ht="15">
      <c r="A50" s="106"/>
      <c r="B50" s="39" t="s">
        <v>65</v>
      </c>
      <c r="C50" s="82"/>
      <c r="D50" s="80"/>
      <c r="E50" s="78"/>
      <c r="F50" s="81"/>
    </row>
    <row r="51" spans="1:6" ht="15">
      <c r="A51" s="106"/>
      <c r="B51" s="54" t="s">
        <v>64</v>
      </c>
      <c r="C51" s="40">
        <v>0</v>
      </c>
      <c r="D51" s="41">
        <f>SUM(C51/$A$1*12)</f>
        <v>0</v>
      </c>
      <c r="E51" s="42">
        <f>SUM(D51+D51*$A$7)</f>
        <v>0</v>
      </c>
      <c r="F51" s="43">
        <f>E51</f>
        <v>0</v>
      </c>
    </row>
    <row r="52" spans="1:6" ht="15">
      <c r="A52" s="106"/>
      <c r="B52" s="54" t="s">
        <v>15</v>
      </c>
      <c r="C52" s="40">
        <v>0</v>
      </c>
      <c r="D52" s="41">
        <f>SUM(C52/$A$1*12)</f>
        <v>0</v>
      </c>
      <c r="E52" s="42">
        <f>SUM(D52+D52*$A$7)</f>
        <v>0</v>
      </c>
      <c r="F52" s="43">
        <f>E52</f>
        <v>0</v>
      </c>
    </row>
    <row r="53" spans="1:6" ht="15">
      <c r="A53" s="106"/>
      <c r="B53" s="54" t="s">
        <v>16</v>
      </c>
      <c r="C53" s="40">
        <v>0</v>
      </c>
      <c r="D53" s="41">
        <f>SUM(C53/$A$1*12)</f>
        <v>0</v>
      </c>
      <c r="E53" s="42">
        <f>SUM(D53+D53*$A$7)</f>
        <v>0</v>
      </c>
      <c r="F53" s="43">
        <f>E53</f>
        <v>0</v>
      </c>
    </row>
    <row r="54" spans="1:6" ht="15">
      <c r="A54" s="106"/>
      <c r="B54" s="39" t="s">
        <v>17</v>
      </c>
      <c r="C54" s="82"/>
      <c r="D54" s="80"/>
      <c r="E54" s="78"/>
      <c r="F54" s="81"/>
    </row>
    <row r="55" spans="1:6" ht="15">
      <c r="A55" s="106"/>
      <c r="B55" s="54" t="s">
        <v>18</v>
      </c>
      <c r="C55" s="40">
        <v>0</v>
      </c>
      <c r="D55" s="41">
        <f>SUM(C55/$A$1*12)</f>
        <v>0</v>
      </c>
      <c r="E55" s="42">
        <f>SUM(D55+D55*$A$7)</f>
        <v>0</v>
      </c>
      <c r="F55" s="55">
        <f>'Scope Quantities and Prices'!E7</f>
        <v>0</v>
      </c>
    </row>
    <row r="56" spans="1:6" ht="15">
      <c r="A56" s="106"/>
      <c r="B56" s="54" t="s">
        <v>20</v>
      </c>
      <c r="C56" s="40">
        <v>0</v>
      </c>
      <c r="D56" s="41">
        <f>SUM(C56/$A$1*12)</f>
        <v>0</v>
      </c>
      <c r="E56" s="42">
        <f>SUM(D56+D56*$A$7)</f>
        <v>0</v>
      </c>
      <c r="F56" s="55">
        <f>'Scope Quantities and Prices'!E8</f>
        <v>0</v>
      </c>
    </row>
    <row r="57" spans="1:6" ht="15">
      <c r="A57" s="106"/>
      <c r="B57" s="54" t="s">
        <v>19</v>
      </c>
      <c r="C57" s="40">
        <v>0</v>
      </c>
      <c r="D57" s="41">
        <f>SUM(C57/$A$1*12)</f>
        <v>0</v>
      </c>
      <c r="E57" s="42">
        <f>SUM(D57+D57*$A$7)</f>
        <v>0</v>
      </c>
      <c r="F57" s="55">
        <f>'Scope Quantities and Prices'!E9</f>
        <v>0</v>
      </c>
    </row>
    <row r="58" spans="1:6" ht="15">
      <c r="A58" s="106"/>
      <c r="B58" s="39" t="s">
        <v>21</v>
      </c>
      <c r="C58" s="82"/>
      <c r="D58" s="80"/>
      <c r="E58" s="78"/>
      <c r="F58" s="81"/>
    </row>
    <row r="59" spans="1:6" ht="15">
      <c r="A59" s="106"/>
      <c r="B59" s="54" t="s">
        <v>22</v>
      </c>
      <c r="C59" s="40">
        <v>0</v>
      </c>
      <c r="D59" s="41">
        <f>SUM(C59/$A$1*12)</f>
        <v>0</v>
      </c>
      <c r="E59" s="42">
        <f>SUM(D59+D59*$A$7)</f>
        <v>0</v>
      </c>
      <c r="F59" s="55">
        <f>'Scope Quantities and Prices'!E11</f>
        <v>0</v>
      </c>
    </row>
    <row r="60" spans="1:6" ht="15">
      <c r="A60" s="106"/>
      <c r="B60" s="54" t="s">
        <v>23</v>
      </c>
      <c r="C60" s="40">
        <v>0</v>
      </c>
      <c r="D60" s="41">
        <f>SUM(C60/$A$1*12)</f>
        <v>0</v>
      </c>
      <c r="E60" s="42">
        <f>SUM(D60+D60*$A$7)</f>
        <v>0</v>
      </c>
      <c r="F60" s="55">
        <f>'Scope Quantities and Prices'!E12</f>
        <v>0</v>
      </c>
    </row>
    <row r="61" spans="1:6" ht="15">
      <c r="A61" s="106"/>
      <c r="B61" s="54" t="s">
        <v>24</v>
      </c>
      <c r="C61" s="40">
        <v>0</v>
      </c>
      <c r="D61" s="41">
        <f>SUM(C61/$A$1*12)</f>
        <v>0</v>
      </c>
      <c r="E61" s="42">
        <f>SUM(D61+D61*$A$7)</f>
        <v>0</v>
      </c>
      <c r="F61" s="55">
        <f>'Scope Quantities and Prices'!E13</f>
        <v>0</v>
      </c>
    </row>
    <row r="62" spans="1:6" ht="15">
      <c r="A62" s="106"/>
      <c r="B62" s="54" t="s">
        <v>25</v>
      </c>
      <c r="C62" s="40">
        <v>0</v>
      </c>
      <c r="D62" s="41">
        <f>SUM(C62/$A$1*12)</f>
        <v>0</v>
      </c>
      <c r="E62" s="42">
        <f>SUM(D62+D62*$A$7)</f>
        <v>0</v>
      </c>
      <c r="F62" s="55">
        <f>'Scope Quantities and Prices'!E14</f>
        <v>0</v>
      </c>
    </row>
    <row r="63" spans="1:6" ht="15">
      <c r="A63" s="106"/>
      <c r="B63" s="54" t="s">
        <v>26</v>
      </c>
      <c r="C63" s="40">
        <v>0</v>
      </c>
      <c r="D63" s="41">
        <f>SUM(C63/$A$1*12)</f>
        <v>0</v>
      </c>
      <c r="E63" s="42">
        <f>SUM(D63+D63*$A$7)</f>
        <v>0</v>
      </c>
      <c r="F63" s="55">
        <f>'Scope Quantities and Prices'!E15</f>
        <v>0</v>
      </c>
    </row>
    <row r="64" spans="1:6" s="3" customFormat="1" ht="14.25">
      <c r="A64" s="109"/>
      <c r="B64" s="56" t="s">
        <v>46</v>
      </c>
      <c r="C64" s="46">
        <f>SUM(C46,C48:C49,C51:C53,C55:C57,C59:C63)</f>
        <v>0</v>
      </c>
      <c r="D64" s="47">
        <f>SUM(D46,D48:D49,D51:D53,D55:D57,D59:D63)</f>
        <v>0</v>
      </c>
      <c r="E64" s="93">
        <f>SUM(E46,E48:E49,E51:E53,E55:E57,E59:E63)</f>
        <v>0</v>
      </c>
      <c r="F64" s="95">
        <f>SUM(F46,F48:F49,F51:F53,F55:F57,F59:F63)</f>
        <v>0</v>
      </c>
    </row>
    <row r="65" spans="1:6" ht="17.25">
      <c r="A65" s="106"/>
      <c r="B65" s="51" t="s">
        <v>96</v>
      </c>
      <c r="C65" s="82"/>
      <c r="D65" s="80"/>
      <c r="E65" s="78"/>
      <c r="F65" s="81"/>
    </row>
    <row r="66" spans="1:7" ht="15">
      <c r="A66" s="106"/>
      <c r="B66" s="39" t="s">
        <v>9</v>
      </c>
      <c r="C66" s="82"/>
      <c r="D66" s="80"/>
      <c r="E66" s="78"/>
      <c r="F66" s="81"/>
      <c r="G66" s="1" t="s">
        <v>91</v>
      </c>
    </row>
    <row r="67" spans="1:6" ht="15">
      <c r="A67" s="106"/>
      <c r="B67" s="54" t="s">
        <v>10</v>
      </c>
      <c r="C67" s="40">
        <v>0</v>
      </c>
      <c r="D67" s="41">
        <f>SUM(C67/$A$1*12)</f>
        <v>0</v>
      </c>
      <c r="E67" s="42">
        <f>SUM(D67+D67*$A$8)</f>
        <v>0</v>
      </c>
      <c r="F67" s="43">
        <f>E67</f>
        <v>0</v>
      </c>
    </row>
    <row r="68" spans="1:6" ht="15">
      <c r="A68" s="106"/>
      <c r="B68" s="54" t="s">
        <v>11</v>
      </c>
      <c r="C68" s="40">
        <v>0</v>
      </c>
      <c r="D68" s="41">
        <f>SUM(C68/$A$1*12)</f>
        <v>0</v>
      </c>
      <c r="E68" s="42">
        <f>SUM(D68+D68*$A$8)</f>
        <v>0</v>
      </c>
      <c r="F68" s="43">
        <f>E68</f>
        <v>0</v>
      </c>
    </row>
    <row r="69" spans="1:6" ht="15">
      <c r="A69" s="106"/>
      <c r="B69" s="39" t="s">
        <v>13</v>
      </c>
      <c r="C69" s="82"/>
      <c r="D69" s="80"/>
      <c r="E69" s="78"/>
      <c r="F69" s="81"/>
    </row>
    <row r="70" spans="1:6" ht="15">
      <c r="A70" s="106"/>
      <c r="B70" s="54" t="s">
        <v>14</v>
      </c>
      <c r="C70" s="40">
        <v>0</v>
      </c>
      <c r="D70" s="41">
        <f>SUM(C70/$A$1*12)</f>
        <v>0</v>
      </c>
      <c r="E70" s="42">
        <f>SUM(D70+D70*$A$8)</f>
        <v>0</v>
      </c>
      <c r="F70" s="43">
        <f>E70</f>
        <v>0</v>
      </c>
    </row>
    <row r="71" spans="1:6" ht="15">
      <c r="A71" s="106"/>
      <c r="B71" s="54" t="s">
        <v>15</v>
      </c>
      <c r="C71" s="40">
        <v>0</v>
      </c>
      <c r="D71" s="41">
        <f>SUM(C71/$A$1*12)</f>
        <v>0</v>
      </c>
      <c r="E71" s="42">
        <f>SUM(D71+D71*$A$8)</f>
        <v>0</v>
      </c>
      <c r="F71" s="43">
        <f>E71</f>
        <v>0</v>
      </c>
    </row>
    <row r="72" spans="1:6" ht="15">
      <c r="A72" s="106"/>
      <c r="B72" s="54" t="s">
        <v>16</v>
      </c>
      <c r="C72" s="40">
        <v>0</v>
      </c>
      <c r="D72" s="41">
        <f>SUM(C72/$A$1*12)</f>
        <v>0</v>
      </c>
      <c r="E72" s="42">
        <f>SUM(D72+D72*$A$8)</f>
        <v>0</v>
      </c>
      <c r="F72" s="43">
        <f>E72</f>
        <v>0</v>
      </c>
    </row>
    <row r="73" spans="1:6" ht="15">
      <c r="A73" s="106"/>
      <c r="B73" s="39" t="s">
        <v>21</v>
      </c>
      <c r="C73" s="82"/>
      <c r="D73" s="80"/>
      <c r="E73" s="78"/>
      <c r="F73" s="81"/>
    </row>
    <row r="74" spans="1:6" ht="15">
      <c r="A74" s="106"/>
      <c r="B74" s="54" t="s">
        <v>22</v>
      </c>
      <c r="C74" s="40">
        <v>0</v>
      </c>
      <c r="D74" s="41">
        <f>SUM(C74/$A$1*12)</f>
        <v>0</v>
      </c>
      <c r="E74" s="42">
        <f>SUM(D74+D74*$A$8)</f>
        <v>0</v>
      </c>
      <c r="F74" s="55">
        <f>'Scope Quantities and Prices'!E18</f>
        <v>0</v>
      </c>
    </row>
    <row r="75" spans="1:6" ht="15">
      <c r="A75" s="106"/>
      <c r="B75" s="54" t="s">
        <v>23</v>
      </c>
      <c r="C75" s="40">
        <v>0</v>
      </c>
      <c r="D75" s="41">
        <f>SUM(C75/$A$1*12)</f>
        <v>0</v>
      </c>
      <c r="E75" s="42">
        <f>SUM(D75+D75*$A$8)</f>
        <v>0</v>
      </c>
      <c r="F75" s="55">
        <f>'Scope Quantities and Prices'!E19</f>
        <v>0</v>
      </c>
    </row>
    <row r="76" spans="1:6" ht="15">
      <c r="A76" s="106"/>
      <c r="B76" s="54" t="s">
        <v>24</v>
      </c>
      <c r="C76" s="40">
        <v>0</v>
      </c>
      <c r="D76" s="41">
        <f>SUM(C76/$A$1*12)</f>
        <v>0</v>
      </c>
      <c r="E76" s="42">
        <f>SUM(D76+D76*$A$8)</f>
        <v>0</v>
      </c>
      <c r="F76" s="55">
        <f>'Scope Quantities and Prices'!E20</f>
        <v>0</v>
      </c>
    </row>
    <row r="77" spans="1:6" ht="15">
      <c r="A77" s="106"/>
      <c r="B77" s="54" t="s">
        <v>28</v>
      </c>
      <c r="C77" s="40">
        <v>0</v>
      </c>
      <c r="D77" s="41">
        <f>SUM(C77/$A$1*12)</f>
        <v>0</v>
      </c>
      <c r="E77" s="42">
        <f>SUM(D77+D77*$A$8)</f>
        <v>0</v>
      </c>
      <c r="F77" s="55">
        <f>'Scope Quantities and Prices'!E21</f>
        <v>0</v>
      </c>
    </row>
    <row r="78" spans="1:6" ht="15">
      <c r="A78" s="106"/>
      <c r="B78" s="39" t="s">
        <v>17</v>
      </c>
      <c r="C78" s="82"/>
      <c r="D78" s="80"/>
      <c r="E78" s="78"/>
      <c r="F78" s="81"/>
    </row>
    <row r="79" spans="1:6" ht="15">
      <c r="A79" s="106"/>
      <c r="B79" s="54" t="s">
        <v>18</v>
      </c>
      <c r="C79" s="40">
        <v>0</v>
      </c>
      <c r="D79" s="41">
        <f>SUM(C79/$A$1*12)</f>
        <v>0</v>
      </c>
      <c r="E79" s="42">
        <f>SUM(D79+D79*$A$8)</f>
        <v>0</v>
      </c>
      <c r="F79" s="55">
        <f>'Scope Quantities and Prices'!E23</f>
        <v>0</v>
      </c>
    </row>
    <row r="80" spans="1:6" ht="15">
      <c r="A80" s="106"/>
      <c r="B80" s="54" t="s">
        <v>80</v>
      </c>
      <c r="C80" s="40">
        <v>0</v>
      </c>
      <c r="D80" s="41">
        <f>SUM(C80/$A$1*12)</f>
        <v>0</v>
      </c>
      <c r="E80" s="42">
        <f>SUM(D80+D80*$A$8)</f>
        <v>0</v>
      </c>
      <c r="F80" s="55">
        <f>'Scope Quantities and Prices'!E24</f>
        <v>0</v>
      </c>
    </row>
    <row r="81" spans="1:6" ht="15">
      <c r="A81" s="106"/>
      <c r="B81" s="54" t="s">
        <v>81</v>
      </c>
      <c r="C81" s="40">
        <v>0</v>
      </c>
      <c r="D81" s="41">
        <f>SUM(C81/$A$1*12)</f>
        <v>0</v>
      </c>
      <c r="E81" s="42">
        <f>SUM(D81+D81*$A$8)</f>
        <v>0</v>
      </c>
      <c r="F81" s="55">
        <f>'Scope Quantities and Prices'!E25</f>
        <v>0</v>
      </c>
    </row>
    <row r="82" spans="1:6" ht="15">
      <c r="A82" s="106"/>
      <c r="B82" s="54" t="s">
        <v>20</v>
      </c>
      <c r="C82" s="40">
        <v>0</v>
      </c>
      <c r="D82" s="41">
        <f>SUM(C82/$A$1*12)</f>
        <v>0</v>
      </c>
      <c r="E82" s="42">
        <f>SUM(D82+D82*$A$8)</f>
        <v>0</v>
      </c>
      <c r="F82" s="55">
        <f>'Scope Quantities and Prices'!E26</f>
        <v>0</v>
      </c>
    </row>
    <row r="83" spans="1:6" ht="15">
      <c r="A83" s="106"/>
      <c r="B83" s="54" t="s">
        <v>19</v>
      </c>
      <c r="C83" s="40">
        <v>0</v>
      </c>
      <c r="D83" s="41">
        <f>SUM(C83/$A$1*12)</f>
        <v>0</v>
      </c>
      <c r="E83" s="42">
        <f>SUM(D83+D83*$A$8)</f>
        <v>0</v>
      </c>
      <c r="F83" s="55">
        <f>'Scope Quantities and Prices'!E27</f>
        <v>0</v>
      </c>
    </row>
    <row r="84" spans="1:6" s="3" customFormat="1" ht="14.25">
      <c r="A84" s="109"/>
      <c r="B84" s="57" t="s">
        <v>42</v>
      </c>
      <c r="C84" s="46">
        <f>SUM(C67:C68,C70:C72,C74:C77,C79:C83)</f>
        <v>0</v>
      </c>
      <c r="D84" s="47">
        <f>SUM(D67:D68,D70:D72,D74:D77,D79:D83)</f>
        <v>0</v>
      </c>
      <c r="E84" s="93">
        <f>SUM(E67:E68,E70:E72,E74:E77,E79:E83)</f>
        <v>0</v>
      </c>
      <c r="F84" s="95">
        <f>SUM(F67:F68,F70:F72,F74:F77,F79:F83)</f>
        <v>0</v>
      </c>
    </row>
    <row r="85" spans="1:6" ht="15">
      <c r="A85" s="106"/>
      <c r="B85" s="51" t="s">
        <v>63</v>
      </c>
      <c r="C85" s="83"/>
      <c r="D85" s="84"/>
      <c r="E85" s="85"/>
      <c r="F85" s="86"/>
    </row>
    <row r="86" spans="1:6" ht="15">
      <c r="A86" s="106"/>
      <c r="B86" s="39" t="s">
        <v>9</v>
      </c>
      <c r="C86" s="83"/>
      <c r="D86" s="84"/>
      <c r="E86" s="85"/>
      <c r="F86" s="86"/>
    </row>
    <row r="87" spans="1:6" ht="15">
      <c r="A87" s="106"/>
      <c r="B87" s="54" t="s">
        <v>10</v>
      </c>
      <c r="C87" s="40">
        <v>0</v>
      </c>
      <c r="D87" s="41">
        <f aca="true" t="shared" si="3" ref="D87:D95">SUM(C87/$A$1*12)</f>
        <v>0</v>
      </c>
      <c r="E87" s="42">
        <f aca="true" t="shared" si="4" ref="E87:E95">SUM(D87+D87*$A$9)</f>
        <v>0</v>
      </c>
      <c r="F87" s="43">
        <f>E87</f>
        <v>0</v>
      </c>
    </row>
    <row r="88" spans="1:6" ht="15">
      <c r="A88" s="106"/>
      <c r="B88" s="54" t="s">
        <v>11</v>
      </c>
      <c r="C88" s="40">
        <v>0</v>
      </c>
      <c r="D88" s="41">
        <f t="shared" si="3"/>
        <v>0</v>
      </c>
      <c r="E88" s="42">
        <f t="shared" si="4"/>
        <v>0</v>
      </c>
      <c r="F88" s="43">
        <f aca="true" t="shared" si="5" ref="F88:F95">E88</f>
        <v>0</v>
      </c>
    </row>
    <row r="89" spans="1:6" ht="15">
      <c r="A89" s="106"/>
      <c r="B89" s="39" t="s">
        <v>51</v>
      </c>
      <c r="C89" s="40">
        <v>0</v>
      </c>
      <c r="D89" s="41">
        <f t="shared" si="3"/>
        <v>0</v>
      </c>
      <c r="E89" s="42">
        <f t="shared" si="4"/>
        <v>0</v>
      </c>
      <c r="F89" s="43">
        <f t="shared" si="5"/>
        <v>0</v>
      </c>
    </row>
    <row r="90" spans="1:6" ht="15">
      <c r="A90" s="106"/>
      <c r="B90" s="39" t="s">
        <v>52</v>
      </c>
      <c r="C90" s="40">
        <v>0</v>
      </c>
      <c r="D90" s="41">
        <f t="shared" si="3"/>
        <v>0</v>
      </c>
      <c r="E90" s="42">
        <f t="shared" si="4"/>
        <v>0</v>
      </c>
      <c r="F90" s="43">
        <f t="shared" si="5"/>
        <v>0</v>
      </c>
    </row>
    <row r="91" spans="1:6" ht="15">
      <c r="A91" s="106"/>
      <c r="B91" s="39" t="s">
        <v>53</v>
      </c>
      <c r="C91" s="40">
        <v>0</v>
      </c>
      <c r="D91" s="41">
        <f t="shared" si="3"/>
        <v>0</v>
      </c>
      <c r="E91" s="42">
        <f t="shared" si="4"/>
        <v>0</v>
      </c>
      <c r="F91" s="43">
        <f t="shared" si="5"/>
        <v>0</v>
      </c>
    </row>
    <row r="92" spans="1:6" ht="15">
      <c r="A92" s="106"/>
      <c r="B92" s="44" t="s">
        <v>56</v>
      </c>
      <c r="C92" s="40">
        <v>0</v>
      </c>
      <c r="D92" s="41">
        <f t="shared" si="3"/>
        <v>0</v>
      </c>
      <c r="E92" s="42">
        <f t="shared" si="4"/>
        <v>0</v>
      </c>
      <c r="F92" s="43">
        <f t="shared" si="5"/>
        <v>0</v>
      </c>
    </row>
    <row r="93" spans="1:6" ht="15">
      <c r="A93" s="106"/>
      <c r="B93" s="39" t="s">
        <v>57</v>
      </c>
      <c r="C93" s="40">
        <v>0</v>
      </c>
      <c r="D93" s="41">
        <f t="shared" si="3"/>
        <v>0</v>
      </c>
      <c r="E93" s="42">
        <f t="shared" si="4"/>
        <v>0</v>
      </c>
      <c r="F93" s="43">
        <f t="shared" si="5"/>
        <v>0</v>
      </c>
    </row>
    <row r="94" spans="1:6" ht="15">
      <c r="A94" s="106"/>
      <c r="B94" s="39" t="s">
        <v>58</v>
      </c>
      <c r="C94" s="40">
        <v>0</v>
      </c>
      <c r="D94" s="41">
        <f t="shared" si="3"/>
        <v>0</v>
      </c>
      <c r="E94" s="42">
        <f t="shared" si="4"/>
        <v>0</v>
      </c>
      <c r="F94" s="43">
        <f t="shared" si="5"/>
        <v>0</v>
      </c>
    </row>
    <row r="95" spans="1:6" ht="15">
      <c r="A95" s="106"/>
      <c r="B95" s="39" t="s">
        <v>59</v>
      </c>
      <c r="C95" s="40">
        <v>0</v>
      </c>
      <c r="D95" s="41">
        <f t="shared" si="3"/>
        <v>0</v>
      </c>
      <c r="E95" s="42">
        <f t="shared" si="4"/>
        <v>0</v>
      </c>
      <c r="F95" s="43">
        <f t="shared" si="5"/>
        <v>0</v>
      </c>
    </row>
    <row r="96" spans="1:6" s="3" customFormat="1" ht="14.25">
      <c r="A96" s="109"/>
      <c r="B96" s="56" t="s">
        <v>43</v>
      </c>
      <c r="C96" s="58">
        <f>SUM(C87:C95)</f>
        <v>0</v>
      </c>
      <c r="D96" s="58">
        <f>SUM(D87:D95)</f>
        <v>0</v>
      </c>
      <c r="E96" s="48">
        <f>SUM(E86:E95)</f>
        <v>0</v>
      </c>
      <c r="F96" s="59">
        <f>SUM(F87:F95)</f>
        <v>0</v>
      </c>
    </row>
    <row r="97" spans="1:6" ht="15.75">
      <c r="A97" s="106"/>
      <c r="B97" s="50" t="s">
        <v>29</v>
      </c>
      <c r="C97" s="87"/>
      <c r="D97" s="80"/>
      <c r="E97" s="78"/>
      <c r="F97" s="81"/>
    </row>
    <row r="98" spans="1:6" ht="15">
      <c r="A98" s="106"/>
      <c r="B98" s="60" t="s">
        <v>50</v>
      </c>
      <c r="C98" s="40">
        <v>0</v>
      </c>
      <c r="D98" s="41">
        <f>SUM(C98/$A$1*12)</f>
        <v>0</v>
      </c>
      <c r="E98" s="42">
        <f aca="true" t="shared" si="6" ref="E98:E106">SUM(D98+D98*$A$10)</f>
        <v>0</v>
      </c>
      <c r="F98" s="55">
        <f>'Scope Quantities and Prices'!E31</f>
        <v>0</v>
      </c>
    </row>
    <row r="99" spans="1:6" ht="15">
      <c r="A99" s="106"/>
      <c r="B99" s="60" t="s">
        <v>71</v>
      </c>
      <c r="C99" s="40">
        <v>0</v>
      </c>
      <c r="D99" s="41">
        <f aca="true" t="shared" si="7" ref="D99:D106">SUM(C99/$A$1*12)</f>
        <v>0</v>
      </c>
      <c r="E99" s="42">
        <f t="shared" si="6"/>
        <v>0</v>
      </c>
      <c r="F99" s="55">
        <f>'Scope Quantities and Prices'!E32</f>
        <v>0</v>
      </c>
    </row>
    <row r="100" spans="1:6" ht="15">
      <c r="A100" s="106"/>
      <c r="B100" s="60" t="s">
        <v>70</v>
      </c>
      <c r="C100" s="40">
        <v>0</v>
      </c>
      <c r="D100" s="41">
        <f t="shared" si="7"/>
        <v>0</v>
      </c>
      <c r="E100" s="42">
        <f t="shared" si="6"/>
        <v>0</v>
      </c>
      <c r="F100" s="55">
        <f>'Scope Quantities and Prices'!E33</f>
        <v>0</v>
      </c>
    </row>
    <row r="101" spans="1:6" ht="15">
      <c r="A101" s="106"/>
      <c r="B101" s="60" t="s">
        <v>30</v>
      </c>
      <c r="C101" s="40">
        <v>0</v>
      </c>
      <c r="D101" s="41">
        <f t="shared" si="7"/>
        <v>0</v>
      </c>
      <c r="E101" s="42">
        <f t="shared" si="6"/>
        <v>0</v>
      </c>
      <c r="F101" s="55">
        <f>'Scope Quantities and Prices'!E34</f>
        <v>0</v>
      </c>
    </row>
    <row r="102" spans="1:6" ht="15">
      <c r="A102" s="106"/>
      <c r="B102" s="60" t="s">
        <v>31</v>
      </c>
      <c r="C102" s="40">
        <v>0</v>
      </c>
      <c r="D102" s="41">
        <f t="shared" si="7"/>
        <v>0</v>
      </c>
      <c r="E102" s="42">
        <f t="shared" si="6"/>
        <v>0</v>
      </c>
      <c r="F102" s="55">
        <f>'Scope Quantities and Prices'!E35</f>
        <v>0</v>
      </c>
    </row>
    <row r="103" spans="1:6" ht="15">
      <c r="A103" s="106"/>
      <c r="B103" s="60" t="s">
        <v>32</v>
      </c>
      <c r="C103" s="40">
        <v>0</v>
      </c>
      <c r="D103" s="41">
        <f t="shared" si="7"/>
        <v>0</v>
      </c>
      <c r="E103" s="42">
        <f t="shared" si="6"/>
        <v>0</v>
      </c>
      <c r="F103" s="55">
        <f>'Scope Quantities and Prices'!E36</f>
        <v>0</v>
      </c>
    </row>
    <row r="104" spans="1:6" ht="15">
      <c r="A104" s="106"/>
      <c r="B104" s="60" t="s">
        <v>33</v>
      </c>
      <c r="C104" s="40">
        <v>0</v>
      </c>
      <c r="D104" s="41">
        <f t="shared" si="7"/>
        <v>0</v>
      </c>
      <c r="E104" s="42">
        <f t="shared" si="6"/>
        <v>0</v>
      </c>
      <c r="F104" s="55">
        <f>'Scope Quantities and Prices'!E37</f>
        <v>0</v>
      </c>
    </row>
    <row r="105" spans="1:6" ht="15">
      <c r="A105" s="106"/>
      <c r="B105" s="60" t="s">
        <v>34</v>
      </c>
      <c r="C105" s="40">
        <v>0</v>
      </c>
      <c r="D105" s="41">
        <f t="shared" si="7"/>
        <v>0</v>
      </c>
      <c r="E105" s="42">
        <f t="shared" si="6"/>
        <v>0</v>
      </c>
      <c r="F105" s="55">
        <f>'Scope Quantities and Prices'!E38</f>
        <v>0</v>
      </c>
    </row>
    <row r="106" spans="1:6" ht="15">
      <c r="A106" s="106"/>
      <c r="B106" s="60" t="s">
        <v>35</v>
      </c>
      <c r="C106" s="40">
        <v>0</v>
      </c>
      <c r="D106" s="41">
        <f t="shared" si="7"/>
        <v>0</v>
      </c>
      <c r="E106" s="42">
        <f t="shared" si="6"/>
        <v>0</v>
      </c>
      <c r="F106" s="55">
        <f>'Scope Quantities and Prices'!E39</f>
        <v>0</v>
      </c>
    </row>
    <row r="107" spans="1:6" s="3" customFormat="1" ht="14.25">
      <c r="A107" s="109"/>
      <c r="B107" s="61" t="s">
        <v>44</v>
      </c>
      <c r="C107" s="62">
        <f>SUM(C98:C106)</f>
        <v>0</v>
      </c>
      <c r="D107" s="63">
        <f>SUM(D98:D106)</f>
        <v>0</v>
      </c>
      <c r="E107" s="48">
        <f>SUM(E98:E106)</f>
        <v>0</v>
      </c>
      <c r="F107" s="64">
        <f>SUM(F98:F106)</f>
        <v>0</v>
      </c>
    </row>
    <row r="108" spans="1:6" s="3" customFormat="1" ht="15.75">
      <c r="A108" s="109"/>
      <c r="B108" s="50" t="s">
        <v>66</v>
      </c>
      <c r="C108" s="88"/>
      <c r="D108" s="89"/>
      <c r="E108" s="90"/>
      <c r="F108" s="91"/>
    </row>
    <row r="109" spans="1:6" s="3" customFormat="1" ht="15">
      <c r="A109" s="109"/>
      <c r="B109" s="60" t="s">
        <v>67</v>
      </c>
      <c r="C109" s="62">
        <v>0</v>
      </c>
      <c r="D109" s="41">
        <f>SUM(C109/$A$1*12)</f>
        <v>0</v>
      </c>
      <c r="E109" s="42">
        <f>SUM(D109+D109*$A$11)</f>
        <v>0</v>
      </c>
      <c r="F109" s="65">
        <f>E109</f>
        <v>0</v>
      </c>
    </row>
    <row r="110" spans="1:6" s="3" customFormat="1" ht="15">
      <c r="A110" s="109"/>
      <c r="B110" s="60" t="s">
        <v>67</v>
      </c>
      <c r="C110" s="62">
        <v>0</v>
      </c>
      <c r="D110" s="41">
        <f>SUM(C110/$A$1*12)</f>
        <v>0</v>
      </c>
      <c r="E110" s="42">
        <f>SUM(D110+D110*$A$11)</f>
        <v>0</v>
      </c>
      <c r="F110" s="65">
        <f>E110</f>
        <v>0</v>
      </c>
    </row>
    <row r="111" spans="1:6" s="3" customFormat="1" ht="14.25">
      <c r="A111" s="109"/>
      <c r="B111" s="61" t="s">
        <v>68</v>
      </c>
      <c r="C111" s="62">
        <f>SUM(C109:C110)</f>
        <v>0</v>
      </c>
      <c r="D111" s="62">
        <f>SUM(D109:D110)</f>
        <v>0</v>
      </c>
      <c r="E111" s="48">
        <f>SUM(E109:E110)</f>
        <v>0</v>
      </c>
      <c r="F111" s="65">
        <f>SUM(F109:F110)</f>
        <v>0</v>
      </c>
    </row>
    <row r="112" spans="1:6" s="3" customFormat="1" ht="14.25">
      <c r="A112" s="109"/>
      <c r="B112" s="61"/>
      <c r="C112" s="62"/>
      <c r="D112" s="63"/>
      <c r="E112" s="48"/>
      <c r="F112" s="64"/>
    </row>
    <row r="113" spans="1:6" ht="15">
      <c r="A113" s="106"/>
      <c r="B113" s="61"/>
      <c r="C113" s="66"/>
      <c r="D113" s="67"/>
      <c r="E113" s="48"/>
      <c r="F113" s="68"/>
    </row>
    <row r="114" spans="1:6" s="6" customFormat="1" ht="19.5" thickBot="1">
      <c r="A114" s="111"/>
      <c r="B114" s="69" t="s">
        <v>45</v>
      </c>
      <c r="C114" s="70">
        <f>SUM(C107,C96,C84,C64,C26:C44,C111)</f>
        <v>0</v>
      </c>
      <c r="D114" s="92">
        <f>SUM(D107,D96,D84,D64,D26:D44,D111)</f>
        <v>0</v>
      </c>
      <c r="E114" s="94">
        <f>SUM(E107,E96,E84,E64,E26:E44,E111)</f>
        <v>0</v>
      </c>
      <c r="F114" s="96">
        <f>SUM(F107,F96,F84,F64,F26:F44,F111)</f>
        <v>0</v>
      </c>
    </row>
    <row r="115" ht="15.75" thickTop="1"/>
    <row r="116" ht="15">
      <c r="B116" s="2"/>
    </row>
  </sheetData>
  <sheetProtection formatCells="0" formatColumns="0" formatRows="0" insertColumns="0" insertRows="0" insertHyperlinks="0" deleteColumns="0" deleteRows="0" selectLockedCells="1" sort="0" autoFilter="0" pivotTables="0"/>
  <mergeCells count="6">
    <mergeCell ref="A2:D2"/>
    <mergeCell ref="E17:F17"/>
    <mergeCell ref="B13:E13"/>
    <mergeCell ref="B14:E14"/>
    <mergeCell ref="B15:E15"/>
    <mergeCell ref="C17:D17"/>
  </mergeCells>
  <hyperlinks>
    <hyperlink ref="B116" location="_ftnref1" display="_ftnref1"/>
  </hyperlinks>
  <printOptions horizontalCentered="1"/>
  <pageMargins left="0.7" right="0.7" top="0.75" bottom="0.75" header="0.3" footer="0.3"/>
  <pageSetup fitToHeight="1" fitToWidth="1" horizontalDpi="600" verticalDpi="600" orientation="portrait" paperSize="17" scale="42" r:id="rId1"/>
  <headerFooter>
    <oddFooter>&amp;R&amp;10Rev. 09/28/2017</oddFooter>
  </headerFooter>
  <ignoredErrors>
    <ignoredError sqref="F26 E96" formula="1"/>
  </ignoredErrors>
</worksheet>
</file>

<file path=xl/worksheets/sheet2.xml><?xml version="1.0" encoding="utf-8"?>
<worksheet xmlns="http://schemas.openxmlformats.org/spreadsheetml/2006/main" xmlns:r="http://schemas.openxmlformats.org/officeDocument/2006/relationships">
  <dimension ref="A1:B32"/>
  <sheetViews>
    <sheetView view="pageLayout" zoomScale="70" zoomScalePageLayoutView="70" workbookViewId="0" topLeftCell="A1">
      <selection activeCell="B22" sqref="B22:B23"/>
    </sheetView>
  </sheetViews>
  <sheetFormatPr defaultColWidth="9.140625" defaultRowHeight="15"/>
  <cols>
    <col min="1" max="1" width="6.57421875" style="104" customWidth="1"/>
    <col min="2" max="2" width="136.00390625" style="0" customWidth="1"/>
  </cols>
  <sheetData>
    <row r="1" spans="1:2" ht="15">
      <c r="A1" s="125" t="s">
        <v>103</v>
      </c>
      <c r="B1" s="126"/>
    </row>
    <row r="2" spans="1:2" ht="30" customHeight="1">
      <c r="A2" s="114">
        <v>1</v>
      </c>
      <c r="B2" s="103" t="s">
        <v>105</v>
      </c>
    </row>
    <row r="3" spans="1:2" ht="45">
      <c r="A3" s="114">
        <f aca="true" t="shared" si="0" ref="A3:A8">A2+1</f>
        <v>2</v>
      </c>
      <c r="B3" s="103" t="s">
        <v>109</v>
      </c>
    </row>
    <row r="4" spans="1:2" ht="15">
      <c r="A4" s="114">
        <f t="shared" si="0"/>
        <v>3</v>
      </c>
      <c r="B4" s="103" t="s">
        <v>108</v>
      </c>
    </row>
    <row r="5" spans="1:2" ht="15">
      <c r="A5" s="114">
        <f t="shared" si="0"/>
        <v>4</v>
      </c>
      <c r="B5" s="103" t="s">
        <v>110</v>
      </c>
    </row>
    <row r="6" spans="1:2" ht="30">
      <c r="A6" s="114">
        <f t="shared" si="0"/>
        <v>5</v>
      </c>
      <c r="B6" s="103" t="s">
        <v>99</v>
      </c>
    </row>
    <row r="7" spans="1:2" ht="30">
      <c r="A7" s="114">
        <f t="shared" si="0"/>
        <v>6</v>
      </c>
      <c r="B7" s="103" t="s">
        <v>106</v>
      </c>
    </row>
    <row r="8" spans="1:2" ht="30">
      <c r="A8" s="114">
        <f t="shared" si="0"/>
        <v>7</v>
      </c>
      <c r="B8" s="103" t="s">
        <v>107</v>
      </c>
    </row>
    <row r="32" ht="15">
      <c r="B32" s="1"/>
    </row>
  </sheetData>
  <sheetProtection/>
  <mergeCells count="1">
    <mergeCell ref="A1:B1"/>
  </mergeCells>
  <printOptions/>
  <pageMargins left="0.7" right="0.7" top="0.75" bottom="0.75" header="0.3" footer="0.3"/>
  <pageSetup horizontalDpi="600" verticalDpi="600" orientation="landscape" scale="85" r:id="rId1"/>
  <headerFooter>
    <oddFooter>&amp;R&amp;10Rev. 09/28/2017</oddFooter>
  </headerFooter>
</worksheet>
</file>

<file path=xl/worksheets/sheet3.xml><?xml version="1.0" encoding="utf-8"?>
<worksheet xmlns="http://schemas.openxmlformats.org/spreadsheetml/2006/main" xmlns:r="http://schemas.openxmlformats.org/officeDocument/2006/relationships">
  <dimension ref="B3:E39"/>
  <sheetViews>
    <sheetView zoomScalePageLayoutView="0" workbookViewId="0" topLeftCell="A1">
      <selection activeCell="I38" sqref="I38"/>
    </sheetView>
  </sheetViews>
  <sheetFormatPr defaultColWidth="9.140625" defaultRowHeight="15"/>
  <cols>
    <col min="2" max="2" width="43.140625" style="0" customWidth="1"/>
    <col min="3" max="3" width="15.7109375" style="0" customWidth="1"/>
    <col min="4" max="4" width="11.7109375" style="0" customWidth="1"/>
  </cols>
  <sheetData>
    <row r="2" ht="15.75" thickBot="1"/>
    <row r="3" spans="2:5" ht="15.75" thickTop="1">
      <c r="B3" s="16"/>
      <c r="C3" s="17" t="s">
        <v>74</v>
      </c>
      <c r="D3" s="17" t="s">
        <v>75</v>
      </c>
      <c r="E3" s="18" t="s">
        <v>76</v>
      </c>
    </row>
    <row r="4" spans="2:5" ht="15.75">
      <c r="B4" s="12" t="s">
        <v>6</v>
      </c>
      <c r="C4" s="19"/>
      <c r="D4" s="19"/>
      <c r="E4" s="20"/>
    </row>
    <row r="5" spans="2:5" ht="15">
      <c r="B5" s="13" t="s">
        <v>7</v>
      </c>
      <c r="C5" s="26"/>
      <c r="D5" s="19"/>
      <c r="E5" s="20"/>
    </row>
    <row r="6" spans="2:5" ht="15">
      <c r="B6" s="11" t="s">
        <v>17</v>
      </c>
      <c r="C6" s="26"/>
      <c r="D6" s="21"/>
      <c r="E6" s="22"/>
    </row>
    <row r="7" spans="2:5" ht="15">
      <c r="B7" s="14" t="s">
        <v>18</v>
      </c>
      <c r="C7" s="26">
        <v>0</v>
      </c>
      <c r="D7" s="21">
        <v>0</v>
      </c>
      <c r="E7" s="22">
        <f>D7*C7</f>
        <v>0</v>
      </c>
    </row>
    <row r="8" spans="2:5" ht="15">
      <c r="B8" s="14" t="s">
        <v>20</v>
      </c>
      <c r="C8" s="26">
        <v>0</v>
      </c>
      <c r="D8" s="21">
        <v>0</v>
      </c>
      <c r="E8" s="22">
        <f>D8*C8</f>
        <v>0</v>
      </c>
    </row>
    <row r="9" spans="2:5" ht="15">
      <c r="B9" s="14" t="s">
        <v>19</v>
      </c>
      <c r="C9" s="26">
        <v>0</v>
      </c>
      <c r="D9" s="21">
        <v>0</v>
      </c>
      <c r="E9" s="22">
        <f>D9*C9</f>
        <v>0</v>
      </c>
    </row>
    <row r="10" spans="2:5" ht="15">
      <c r="B10" s="11" t="s">
        <v>21</v>
      </c>
      <c r="C10" s="26"/>
      <c r="D10" s="21"/>
      <c r="E10" s="22"/>
    </row>
    <row r="11" spans="2:5" ht="15">
      <c r="B11" s="14" t="s">
        <v>22</v>
      </c>
      <c r="C11" s="26">
        <v>0</v>
      </c>
      <c r="D11" s="21">
        <v>0</v>
      </c>
      <c r="E11" s="22">
        <f>D11*C11</f>
        <v>0</v>
      </c>
    </row>
    <row r="12" spans="2:5" ht="15">
      <c r="B12" s="14" t="s">
        <v>23</v>
      </c>
      <c r="C12" s="26">
        <v>0</v>
      </c>
      <c r="D12" s="21">
        <v>0</v>
      </c>
      <c r="E12" s="22">
        <f>D12*C12</f>
        <v>0</v>
      </c>
    </row>
    <row r="13" spans="2:5" ht="15">
      <c r="B13" s="14" t="s">
        <v>24</v>
      </c>
      <c r="C13" s="26">
        <v>0</v>
      </c>
      <c r="D13" s="21">
        <v>0</v>
      </c>
      <c r="E13" s="22">
        <f>D13*C13</f>
        <v>0</v>
      </c>
    </row>
    <row r="14" spans="2:5" ht="15">
      <c r="B14" s="14" t="s">
        <v>25</v>
      </c>
      <c r="C14" s="26">
        <v>0</v>
      </c>
      <c r="D14" s="21">
        <v>0</v>
      </c>
      <c r="E14" s="22">
        <f>D14*C14</f>
        <v>0</v>
      </c>
    </row>
    <row r="15" spans="2:5" ht="15">
      <c r="B15" s="14" t="s">
        <v>26</v>
      </c>
      <c r="C15" s="26">
        <v>0</v>
      </c>
      <c r="D15" s="21">
        <v>0</v>
      </c>
      <c r="E15" s="22">
        <f>D15*C15</f>
        <v>0</v>
      </c>
    </row>
    <row r="16" spans="2:5" ht="15">
      <c r="B16" s="13" t="s">
        <v>27</v>
      </c>
      <c r="C16" s="26"/>
      <c r="D16" s="21"/>
      <c r="E16" s="22"/>
    </row>
    <row r="17" spans="2:5" ht="15">
      <c r="B17" s="11" t="s">
        <v>21</v>
      </c>
      <c r="C17" s="26"/>
      <c r="D17" s="21"/>
      <c r="E17" s="22"/>
    </row>
    <row r="18" spans="2:5" ht="15">
      <c r="B18" s="14" t="s">
        <v>22</v>
      </c>
      <c r="C18" s="26">
        <v>0</v>
      </c>
      <c r="D18" s="21">
        <v>0</v>
      </c>
      <c r="E18" s="22">
        <f>D18*C18</f>
        <v>0</v>
      </c>
    </row>
    <row r="19" spans="2:5" ht="15">
      <c r="B19" s="14" t="s">
        <v>23</v>
      </c>
      <c r="C19" s="26">
        <v>0</v>
      </c>
      <c r="D19" s="21">
        <v>0</v>
      </c>
      <c r="E19" s="22">
        <f>D19*C19</f>
        <v>0</v>
      </c>
    </row>
    <row r="20" spans="2:5" ht="15">
      <c r="B20" s="14" t="s">
        <v>24</v>
      </c>
      <c r="C20" s="26">
        <v>0</v>
      </c>
      <c r="D20" s="21">
        <v>0</v>
      </c>
      <c r="E20" s="22">
        <f>D20*C20</f>
        <v>0</v>
      </c>
    </row>
    <row r="21" spans="2:5" ht="15">
      <c r="B21" s="14" t="s">
        <v>28</v>
      </c>
      <c r="C21" s="26">
        <v>0</v>
      </c>
      <c r="D21" s="21">
        <v>0</v>
      </c>
      <c r="E21" s="22">
        <f>D21*C21</f>
        <v>0</v>
      </c>
    </row>
    <row r="22" spans="2:5" ht="15">
      <c r="B22" s="11" t="s">
        <v>17</v>
      </c>
      <c r="C22" s="26"/>
      <c r="D22" s="21"/>
      <c r="E22" s="22"/>
    </row>
    <row r="23" spans="2:5" ht="15">
      <c r="B23" s="14" t="s">
        <v>18</v>
      </c>
      <c r="C23" s="26">
        <v>0</v>
      </c>
      <c r="D23" s="21">
        <v>0</v>
      </c>
      <c r="E23" s="22">
        <f>D23*C23</f>
        <v>0</v>
      </c>
    </row>
    <row r="24" spans="2:5" ht="15">
      <c r="B24" s="14" t="s">
        <v>80</v>
      </c>
      <c r="C24" s="26">
        <v>0</v>
      </c>
      <c r="D24" s="21">
        <v>0</v>
      </c>
      <c r="E24" s="22">
        <f>D24*C24</f>
        <v>0</v>
      </c>
    </row>
    <row r="25" spans="2:5" ht="15">
      <c r="B25" s="14" t="s">
        <v>81</v>
      </c>
      <c r="C25" s="26">
        <v>0</v>
      </c>
      <c r="D25" s="21">
        <v>0</v>
      </c>
      <c r="E25" s="22">
        <f>D25*C25</f>
        <v>0</v>
      </c>
    </row>
    <row r="26" spans="2:5" ht="15">
      <c r="B26" s="14" t="s">
        <v>20</v>
      </c>
      <c r="C26" s="26">
        <v>0</v>
      </c>
      <c r="D26" s="21">
        <v>0</v>
      </c>
      <c r="E26" s="22">
        <f>D26*C26</f>
        <v>0</v>
      </c>
    </row>
    <row r="27" spans="2:5" ht="15">
      <c r="B27" s="14" t="s">
        <v>19</v>
      </c>
      <c r="C27" s="26">
        <v>0</v>
      </c>
      <c r="D27" s="21">
        <v>0</v>
      </c>
      <c r="E27" s="22">
        <f>D27*C27</f>
        <v>0</v>
      </c>
    </row>
    <row r="28" spans="2:5" ht="15">
      <c r="B28" s="23"/>
      <c r="C28" s="26"/>
      <c r="D28" s="19"/>
      <c r="E28" s="20"/>
    </row>
    <row r="29" spans="2:5" ht="15">
      <c r="B29" s="23"/>
      <c r="C29" s="26"/>
      <c r="D29" s="19"/>
      <c r="E29" s="20"/>
    </row>
    <row r="30" spans="2:5" ht="15.75">
      <c r="B30" s="12" t="s">
        <v>29</v>
      </c>
      <c r="C30" s="26"/>
      <c r="D30" s="21"/>
      <c r="E30" s="22"/>
    </row>
    <row r="31" spans="2:5" ht="15">
      <c r="B31" s="15" t="s">
        <v>50</v>
      </c>
      <c r="C31" s="26">
        <v>0</v>
      </c>
      <c r="D31" s="21">
        <v>0</v>
      </c>
      <c r="E31" s="22">
        <f aca="true" t="shared" si="0" ref="E31:E39">D31*C31</f>
        <v>0</v>
      </c>
    </row>
    <row r="32" spans="2:5" ht="15">
      <c r="B32" s="15" t="s">
        <v>71</v>
      </c>
      <c r="C32" s="26">
        <v>0</v>
      </c>
      <c r="D32" s="21">
        <v>0</v>
      </c>
      <c r="E32" s="22">
        <f t="shared" si="0"/>
        <v>0</v>
      </c>
    </row>
    <row r="33" spans="2:5" ht="15">
      <c r="B33" s="15" t="s">
        <v>70</v>
      </c>
      <c r="C33" s="26">
        <v>0</v>
      </c>
      <c r="D33" s="21">
        <v>0</v>
      </c>
      <c r="E33" s="22">
        <f t="shared" si="0"/>
        <v>0</v>
      </c>
    </row>
    <row r="34" spans="2:5" ht="15">
      <c r="B34" s="15" t="s">
        <v>30</v>
      </c>
      <c r="C34" s="26">
        <v>0</v>
      </c>
      <c r="D34" s="21">
        <v>0</v>
      </c>
      <c r="E34" s="22">
        <f t="shared" si="0"/>
        <v>0</v>
      </c>
    </row>
    <row r="35" spans="2:5" ht="15">
      <c r="B35" s="15" t="s">
        <v>31</v>
      </c>
      <c r="C35" s="26">
        <v>0</v>
      </c>
      <c r="D35" s="21">
        <v>0</v>
      </c>
      <c r="E35" s="22">
        <f t="shared" si="0"/>
        <v>0</v>
      </c>
    </row>
    <row r="36" spans="2:5" ht="15">
      <c r="B36" s="15" t="s">
        <v>32</v>
      </c>
      <c r="C36" s="26">
        <v>0</v>
      </c>
      <c r="D36" s="21">
        <v>0</v>
      </c>
      <c r="E36" s="22">
        <f t="shared" si="0"/>
        <v>0</v>
      </c>
    </row>
    <row r="37" spans="2:5" ht="15">
      <c r="B37" s="15" t="s">
        <v>33</v>
      </c>
      <c r="C37" s="26">
        <v>0</v>
      </c>
      <c r="D37" s="21">
        <v>0</v>
      </c>
      <c r="E37" s="22">
        <f t="shared" si="0"/>
        <v>0</v>
      </c>
    </row>
    <row r="38" spans="2:5" ht="15">
      <c r="B38" s="15" t="s">
        <v>34</v>
      </c>
      <c r="C38" s="26">
        <v>0</v>
      </c>
      <c r="D38" s="21">
        <v>0</v>
      </c>
      <c r="E38" s="22">
        <f t="shared" si="0"/>
        <v>0</v>
      </c>
    </row>
    <row r="39" spans="2:5" ht="15.75" thickBot="1">
      <c r="B39" s="24" t="s">
        <v>35</v>
      </c>
      <c r="C39" s="116">
        <v>0</v>
      </c>
      <c r="D39" s="117">
        <v>0</v>
      </c>
      <c r="E39" s="25">
        <f t="shared" si="0"/>
        <v>0</v>
      </c>
    </row>
    <row r="40" ht="15.75" thickTop="1"/>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Dodson, Heather</dc:creator>
  <cp:keywords/>
  <dc:description/>
  <cp:lastModifiedBy>tschubert</cp:lastModifiedBy>
  <cp:lastPrinted>2017-09-28T18:27:44Z</cp:lastPrinted>
  <dcterms:created xsi:type="dcterms:W3CDTF">2009-09-09T13:42:08Z</dcterms:created>
  <dcterms:modified xsi:type="dcterms:W3CDTF">2017-09-28T18:42:34Z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